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5" windowWidth="7650" windowHeight="8685" tabRatio="480" firstSheet="2" activeTab="3"/>
  </bookViews>
  <sheets>
    <sheet name="Documenti" sheetId="1" r:id="rId1"/>
    <sheet name="Garancii" sheetId="2" r:id="rId2"/>
    <sheet name="Позиции по които няма участник" sheetId="3" r:id="rId3"/>
    <sheet name="ЦЕНИ" sheetId="4" r:id="rId4"/>
  </sheets>
  <definedNames>
    <definedName name="_xlnm._FilterDatabase" localSheetId="0" hidden="1">'Documenti'!$A$6:$HS$24</definedName>
    <definedName name="_xlnm._FilterDatabase" localSheetId="1" hidden="1">'Garancii'!$A$6:$IV$232</definedName>
    <definedName name="_xlfn.IFERROR" hidden="1">#NAME?</definedName>
    <definedName name="_xlnm.Print_Area" localSheetId="0">'Documenti'!#REF!</definedName>
    <definedName name="_xlnm.Print_Area" localSheetId="1">'Garancii'!$A$1:$AA$273</definedName>
    <definedName name="_xlnm.Print_Area" localSheetId="3">'ЦЕНИ'!$A$1:$AA$49</definedName>
  </definedNames>
  <calcPr fullCalcOnLoad="1"/>
</workbook>
</file>

<file path=xl/comments4.xml><?xml version="1.0" encoding="utf-8"?>
<comments xmlns="http://schemas.openxmlformats.org/spreadsheetml/2006/main">
  <authors>
    <author>Hygia</author>
  </authors>
  <commentList>
    <comment ref="C6" authorId="0">
      <text>
        <r>
          <rPr>
            <b/>
            <sz val="8"/>
            <rFont val="Tahoma"/>
            <family val="0"/>
          </rPr>
          <t xml:space="preserve">IVAN: </t>
        </r>
        <r>
          <rPr>
            <b/>
            <i/>
            <u val="single"/>
            <sz val="8"/>
            <color indexed="10"/>
            <rFont val="Tahoma"/>
            <family val="2"/>
          </rPr>
          <t>червеното показва по-малко или равно на 80% от средната стойност</t>
        </r>
        <r>
          <rPr>
            <i/>
            <u val="single"/>
            <sz val="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<sst xmlns="http://schemas.openxmlformats.org/spreadsheetml/2006/main" count="479" uniqueCount="94">
  <si>
    <t>№  на Обособена позиция</t>
  </si>
  <si>
    <t>Сума на банкова гаранция</t>
  </si>
  <si>
    <t>Всичко</t>
  </si>
  <si>
    <t xml:space="preserve">                                                                                                                                            Участник</t>
  </si>
  <si>
    <t>Гаранция за участие в процедура за доставка на диагностични реактиви; лабораторни реактиви,  медицински консумативи и апарати за микробиологична, вирусологична, паразитологична и имунологична диагностика   през 2012 /2013г.".от 23,05,2012 г   по отделените обособени позиции в размер както следва:</t>
  </si>
  <si>
    <t>Бул-Био - НЦЗПБ ЕООД</t>
  </si>
  <si>
    <t>Л.К.Б. България ЕООД</t>
  </si>
  <si>
    <t>Диагностик имиджинг ООД</t>
  </si>
  <si>
    <t>Медицинска Техника Инжинеринг ООД</t>
  </si>
  <si>
    <t>Гамидор България ООД</t>
  </si>
  <si>
    <t>Интер бизнес Еоод</t>
  </si>
  <si>
    <t>Ай Би Ди България ООД</t>
  </si>
  <si>
    <t>Ридаком ЕООД</t>
  </si>
  <si>
    <t>Агарта-ЦМ ЕООД</t>
  </si>
  <si>
    <t>Софбиолайф-биомедика ЕООД</t>
  </si>
  <si>
    <t>Арко компани ЕООД</t>
  </si>
  <si>
    <t>Химтекс ООД</t>
  </si>
  <si>
    <t>Диамед ООД</t>
  </si>
  <si>
    <t>Оптим Ко-ООД</t>
  </si>
  <si>
    <t>Ес Джи Пи - Био Дайнамикс ООД</t>
  </si>
  <si>
    <t>АА Медикъл България ООД</t>
  </si>
  <si>
    <t>Аквахим АД</t>
  </si>
  <si>
    <t>Биомед Фючар ЕООД</t>
  </si>
  <si>
    <t>EЛТА 90М ООД</t>
  </si>
  <si>
    <t>Антисел Братя Селидис б-я ООД</t>
  </si>
  <si>
    <t>Даннс фарма</t>
  </si>
  <si>
    <t>ФОТ ООД</t>
  </si>
  <si>
    <t>Хелмед Б-я ЕООД</t>
  </si>
  <si>
    <t>Биосистеми Б-я ООД</t>
  </si>
  <si>
    <t>1.1. Удостоверение за актуално състояние или единен идентификационен код за българско юридическо лице, документ за регистрация на чуждестранно лице съобразно националното му законодателство  – официален превод, а когато участникът е физическо лице – копие от документа за самоличност;</t>
  </si>
  <si>
    <t>1.2. Документи, удостоверяващи представителната власт на лицето, от което изхожда офертата, в случай че това не е законния представител на участника /нотариално заверено пълномощно/;</t>
  </si>
  <si>
    <t>1.3. Документ, установяващ регистрация по ЗДДС, ако участникът притежава такава /с подпис, мокър печат на участника и вярно с оригинал/ или декларация, че не е регистриран по ЗДДС;</t>
  </si>
  <si>
    <t>1.4. Декларации за отсъствието на обстоятелствата по чл. 47, ал. 1 и ал. 2 от ЗОП и по чл. 47, ал. 5 от ЗОП</t>
  </si>
  <si>
    <t>2. Гаранция за участие в процедурата</t>
  </si>
  <si>
    <t xml:space="preserve">4.2. ISO 9001 сертификати на произвозители на продуктите, с които участника се включва в процедурата, като срокът на валидност на упоменатите сертификати да не е по-кратък от срокът, за който ще бъде сключен договора по ЗОП - заверено с мокър печат и подпис от участника; </t>
  </si>
  <si>
    <t>4.3.Декларация, подписана и подпечатана от участника, за наличие на складови количества, съгласно техническата спецификация на ВЪЗЛОЖИТЕЛЯ;</t>
  </si>
  <si>
    <t>4.4. Разрешение или удостоверение за търговия на едро с медицински изделия, издадено на участника в процедурата – заверено копие от участника.</t>
  </si>
  <si>
    <t>4.5. Декларация за съответствие с Директива 98/79/ЕС и/или Директива 93/42/ ЕС, издадена от производителя – заверено копие от участника.</t>
  </si>
  <si>
    <t>7. Документ, удостоверяващ закупуването на тръжната документация за участие в обществената поръчка.</t>
  </si>
  <si>
    <t>8. Подписан и подпечатан, непопълнен проект на договор.</t>
  </si>
  <si>
    <t xml:space="preserve">9. Списък  изготвен от участника  на документите, съдържащи се в офертата, подписан от участника /прилага се в началото на офертата, преди всички </t>
  </si>
  <si>
    <t>6. В случаите, когато участникът е обединение, което не е юридическо лице, /гражданско дружество/ за всеки един от участниците в обединението следва да бъдат представени документите по чл. 56, ал. 1, т. 1и 6 от ЗОП.</t>
  </si>
  <si>
    <t>Списък на документите в Плик 2</t>
  </si>
  <si>
    <t>10. Подписана Техническа спецификация в съответствие с посочената от Възложителя, като участникът посочва производител и  каталожен номер от каталога на производителя.</t>
  </si>
  <si>
    <t>11. Декларация от участника, че всички  партиди притежават сертификат за качество от производителя, издаден за всяка отделна партида;</t>
  </si>
  <si>
    <t>12. Декларация от участника, че срокът на годност на  предлаганите продукти към датата на доставката не е по-малък от 75% от обявения от производителя</t>
  </si>
  <si>
    <t>13. Декларация от участника, че в случай, че договореният  продукт бъде спрян от употреба, участникът е длъжен незабавно да го замени с регистриран такъв с по-добра техническа характеристика без промяна в цената</t>
  </si>
  <si>
    <t>14. Декларация за срок на разсрочено плащане в календарни дни</t>
  </si>
  <si>
    <t>15. Декларация от участника, че цените за всички продукти ще останат непроменени за срока на действие на договора</t>
  </si>
  <si>
    <t>16. Декларация от участника, че  ще предостави технически изправни апарати с гаранционен срок и ще осигури безвъзмездна техническа поддръжка в рамките на гаранционния срок</t>
  </si>
  <si>
    <t>17. Декларация от участника, за идентичност на ценовите оферти, представени на хартиен и електронен носител.</t>
  </si>
  <si>
    <t>Списък на документите в Плик 1</t>
  </si>
  <si>
    <t>+</t>
  </si>
  <si>
    <t>5. В случай, че при изпълнение на поръчката ще участва подизпълнител е необходимо да бъде изрично заявено това обстоятелство, както и вида на работите, които ще извършва и делът на неговото участие. За съответния подизпълнител следва да бъдат предоставени документите по чл. 56, ал. 1, т. 1, 4, 5, 6 и 11 от ЗОП, както и декларация за съгласие за участие като подизпълнител.</t>
  </si>
  <si>
    <t>10. Сведение за участника по образец.</t>
  </si>
  <si>
    <t>4.1.Списък на основните договори за предходната година,  за доставка на диагностични реактиви, апарати за микробиологична, вирусологична, паразитологична и имунологична диагностика за предходната година, придружен с препоръки за добро изпълнение</t>
  </si>
  <si>
    <t>3. Доказателства за икономическото и финансово състояние: Копие от последния заверен годишен финансов отчет, включващ: отчет за приходите и разходите, счетоводен баланс, отчет за паричните потоци и отчет за  капитала,  доклад със заверка от регистриран одитор, когато е необходимо  /с подпис, мокър печат на участника и вярно с оригинала/. Информация за  годишният оборот от последната година по предмета на поръчката. В случаите на новорегистрирани търговски дружества и в случаите, когато участникът упражнява свободна професия тази информация се представя за периода след създаването на участника /с подпис и  мокър печат на участника/.</t>
  </si>
  <si>
    <t xml:space="preserve">                                                        Участник</t>
  </si>
  <si>
    <t>Внесени 474.12 лв.</t>
  </si>
  <si>
    <t>Внесени 170.50лв.</t>
  </si>
  <si>
    <t>Внесени 804.66 лв</t>
  </si>
  <si>
    <t xml:space="preserve">Внесени 601.60лв </t>
  </si>
  <si>
    <t>Обща гаранция по позиция</t>
  </si>
  <si>
    <t xml:space="preserve">Позиции по които няма участващи фирми </t>
  </si>
  <si>
    <t>105M</t>
  </si>
  <si>
    <t>137M</t>
  </si>
  <si>
    <t>138M</t>
  </si>
  <si>
    <t>144M</t>
  </si>
  <si>
    <t>145M</t>
  </si>
  <si>
    <t>198M</t>
  </si>
  <si>
    <t>201M</t>
  </si>
  <si>
    <t>206M</t>
  </si>
  <si>
    <t>212M</t>
  </si>
  <si>
    <t>Ценови предложения на участващите в процедура за доставка на диагностични реактиви; лабораторни реактиви,  медицински консумативи и апарати за микробиологична, вирусологична, паразитологична и имунологична диагностика   през 2012 /2013г.".от 23,05,2012 г   по отделените обособени позиции в размер както следва:</t>
  </si>
  <si>
    <t>Най-ниска цена</t>
  </si>
  <si>
    <t>АйВиДи Б-я ООД</t>
  </si>
  <si>
    <t>Биосистеми ООД</t>
  </si>
  <si>
    <t>Елта 90М ООД</t>
  </si>
  <si>
    <t>Антисел България ООД</t>
  </si>
  <si>
    <t>Ес Джи Пи Био Дайнамикс ООД</t>
  </si>
  <si>
    <t xml:space="preserve">20% под средна ст. </t>
  </si>
  <si>
    <t>№  на Обособена
 позиция</t>
  </si>
  <si>
    <t xml:space="preserve">Ср. 
стойност 
</t>
  </si>
  <si>
    <t>ЕЛПАК Лизинг ЕООД</t>
  </si>
  <si>
    <t>Ценови предложения на участващите в процедура  за доставка на диагностични, лабораторни и медицински консумативи и апаратура за вирусологична диагностика съгласно доклад относно необходими консумативи и апаратура за изпълнение на задачи, възложени с цел опазване на общественото здраве и недопускане на внос на полиомиелит при наблюдавания увеличен миграционен натиск през 2015 ." по обособени позиции в размер както следва:</t>
  </si>
  <si>
    <t>Ай Ви Ди България ООД</t>
  </si>
  <si>
    <t xml:space="preserve">АСМ2 ЕООД </t>
  </si>
  <si>
    <t>Савимед ЕООД</t>
  </si>
  <si>
    <t>Биомед фючар ЕООД</t>
  </si>
  <si>
    <t>Данс фарма ЕООД</t>
  </si>
  <si>
    <t>Лабимекс ООД</t>
  </si>
  <si>
    <t>Фот ООД</t>
  </si>
  <si>
    <t>TOTAL</t>
  </si>
  <si>
    <t>TOTAL+DDS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</si>
</sst>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60"/>
      <name val="Calibri"/>
      <family val="2"/>
    </font>
    <font>
      <sz val="11"/>
      <color indexed="18"/>
      <name val="Calibri"/>
      <family val="2"/>
    </font>
    <font>
      <b/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1"/>
      <name val="Calibri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name val="Tahoma"/>
      <family val="0"/>
    </font>
    <font>
      <i/>
      <u val="single"/>
      <sz val="8"/>
      <color indexed="10"/>
      <name val="Tahoma"/>
      <family val="2"/>
    </font>
    <font>
      <b/>
      <i/>
      <u val="single"/>
      <sz val="8"/>
      <color indexed="10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8" fillId="32" borderId="10" xfId="0" applyNumberFormat="1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0" xfId="63" applyNumberFormat="1" applyFont="1" applyFill="1" applyBorder="1" applyAlignment="1">
      <alignment horizontal="center" wrapText="1"/>
      <protection/>
    </xf>
    <xf numFmtId="2" fontId="8" fillId="32" borderId="10" xfId="63" applyNumberFormat="1" applyFont="1" applyFill="1" applyBorder="1" applyAlignment="1">
      <alignment horizontal="center" wrapText="1"/>
      <protection/>
    </xf>
    <xf numFmtId="2" fontId="9" fillId="32" borderId="10" xfId="63" applyNumberFormat="1" applyFont="1" applyFill="1" applyBorder="1" applyAlignment="1">
      <alignment horizontal="center" vertical="top" wrapText="1"/>
      <protection/>
    </xf>
    <xf numFmtId="2" fontId="6" fillId="32" borderId="10" xfId="63" applyNumberFormat="1" applyFont="1" applyFill="1" applyBorder="1" applyAlignment="1" applyProtection="1">
      <alignment horizontal="center" wrapText="1"/>
      <protection/>
    </xf>
    <xf numFmtId="2" fontId="6" fillId="32" borderId="10" xfId="69" applyNumberFormat="1" applyFont="1" applyFill="1" applyBorder="1" applyAlignment="1">
      <alignment horizontal="center" vertical="justify" wrapText="1"/>
    </xf>
    <xf numFmtId="2" fontId="10" fillId="32" borderId="10" xfId="0" applyNumberFormat="1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6" fillId="0" borderId="10" xfId="63" applyNumberFormat="1" applyFont="1" applyFill="1" applyBorder="1" applyAlignment="1">
      <alignment horizontal="center" vertical="top" wrapText="1" shrinkToFi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10" fillId="32" borderId="10" xfId="0" applyNumberFormat="1" applyFont="1" applyFill="1" applyBorder="1" applyAlignment="1">
      <alignment horizontal="center" wrapText="1"/>
    </xf>
    <xf numFmtId="2" fontId="6" fillId="32" borderId="10" xfId="56" applyNumberFormat="1" applyFont="1" applyFill="1" applyBorder="1" applyAlignment="1">
      <alignment horizontal="center" vertical="top" wrapText="1"/>
      <protection/>
    </xf>
    <xf numFmtId="0" fontId="15" fillId="3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8" fillId="32" borderId="10" xfId="66" applyFont="1" applyFill="1" applyBorder="1" applyAlignment="1">
      <alignment horizontal="left"/>
      <protection/>
    </xf>
    <xf numFmtId="1" fontId="17" fillId="32" borderId="10" xfId="0" applyNumberFormat="1" applyFont="1" applyFill="1" applyBorder="1" applyAlignment="1">
      <alignment horizontal="left"/>
    </xf>
    <xf numFmtId="0" fontId="17" fillId="32" borderId="10" xfId="0" applyFont="1" applyFill="1" applyBorder="1" applyAlignment="1">
      <alignment horizontal="left"/>
    </xf>
    <xf numFmtId="1" fontId="18" fillId="32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2" fontId="6" fillId="32" borderId="10" xfId="69" applyNumberFormat="1" applyFont="1" applyFill="1" applyBorder="1" applyAlignment="1" applyProtection="1">
      <alignment horizontal="center" vertical="justify" wrapText="1"/>
      <protection/>
    </xf>
    <xf numFmtId="2" fontId="6" fillId="0" borderId="10" xfId="69" applyNumberFormat="1" applyFont="1" applyFill="1" applyBorder="1" applyAlignment="1" applyProtection="1">
      <alignment horizontal="center" vertical="justify" wrapText="1"/>
      <protection/>
    </xf>
    <xf numFmtId="2" fontId="2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textRotation="90" wrapText="1"/>
    </xf>
    <xf numFmtId="0" fontId="2" fillId="0" borderId="10" xfId="0" applyFont="1" applyBorder="1" applyAlignment="1">
      <alignment wrapText="1"/>
    </xf>
    <xf numFmtId="2" fontId="19" fillId="32" borderId="10" xfId="66" applyNumberFormat="1" applyFont="1" applyFill="1" applyBorder="1" applyAlignment="1">
      <alignment horizontal="center" vertical="top" wrapText="1"/>
      <protection/>
    </xf>
    <xf numFmtId="2" fontId="19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1" fillId="32" borderId="10" xfId="63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textRotation="90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32" borderId="12" xfId="0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32" borderId="12" xfId="63" applyFill="1" applyBorder="1" applyAlignment="1">
      <alignment wrapText="1"/>
      <protection/>
    </xf>
    <xf numFmtId="0" fontId="5" fillId="0" borderId="12" xfId="0" applyFont="1" applyFill="1" applyBorder="1" applyAlignment="1">
      <alignment wrapText="1"/>
    </xf>
    <xf numFmtId="0" fontId="13" fillId="32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21" fillId="0" borderId="10" xfId="0" applyFont="1" applyBorder="1" applyAlignment="1">
      <alignment textRotation="90" wrapText="1"/>
    </xf>
    <xf numFmtId="0" fontId="22" fillId="0" borderId="10" xfId="0" applyFont="1" applyBorder="1" applyAlignment="1">
      <alignment textRotation="90" wrapText="1"/>
    </xf>
    <xf numFmtId="0" fontId="21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7" fillId="32" borderId="10" xfId="0" applyFont="1" applyFill="1" applyBorder="1" applyAlignment="1">
      <alignment wrapText="1"/>
    </xf>
    <xf numFmtId="0" fontId="27" fillId="32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0" fillId="32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2" fontId="32" fillId="32" borderId="10" xfId="0" applyNumberFormat="1" applyFont="1" applyFill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32" borderId="10" xfId="0" applyFont="1" applyFill="1" applyBorder="1" applyAlignment="1">
      <alignment wrapText="1"/>
    </xf>
    <xf numFmtId="2" fontId="33" fillId="33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28" fillId="35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wrapText="1"/>
    </xf>
    <xf numFmtId="0" fontId="27" fillId="34" borderId="0" xfId="0" applyFont="1" applyFill="1" applyBorder="1" applyAlignment="1">
      <alignment wrapText="1"/>
    </xf>
    <xf numFmtId="0" fontId="23" fillId="34" borderId="10" xfId="0" applyFont="1" applyFill="1" applyBorder="1" applyAlignment="1">
      <alignment textRotation="90" wrapText="1"/>
    </xf>
    <xf numFmtId="2" fontId="8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9" fillId="34" borderId="10" xfId="66" applyNumberFormat="1" applyFont="1" applyFill="1" applyBorder="1" applyAlignment="1">
      <alignment horizontal="center" vertical="top" wrapText="1"/>
      <protection/>
    </xf>
    <xf numFmtId="0" fontId="2" fillId="34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wrapText="1"/>
    </xf>
    <xf numFmtId="2" fontId="20" fillId="34" borderId="10" xfId="0" applyNumberFormat="1" applyFont="1" applyFill="1" applyBorder="1" applyAlignment="1">
      <alignment horizontal="center"/>
    </xf>
    <xf numFmtId="2" fontId="6" fillId="34" borderId="10" xfId="63" applyNumberFormat="1" applyFont="1" applyFill="1" applyBorder="1" applyAlignment="1">
      <alignment horizontal="center" wrapText="1"/>
      <protection/>
    </xf>
    <xf numFmtId="2" fontId="8" fillId="34" borderId="10" xfId="63" applyNumberFormat="1" applyFont="1" applyFill="1" applyBorder="1" applyAlignment="1">
      <alignment horizontal="center" wrapText="1"/>
      <protection/>
    </xf>
    <xf numFmtId="2" fontId="9" fillId="34" borderId="10" xfId="63" applyNumberFormat="1" applyFont="1" applyFill="1" applyBorder="1" applyAlignment="1">
      <alignment horizontal="center" vertical="top" wrapText="1"/>
      <protection/>
    </xf>
    <xf numFmtId="2" fontId="6" fillId="34" borderId="10" xfId="69" applyNumberFormat="1" applyFont="1" applyFill="1" applyBorder="1" applyAlignment="1" applyProtection="1">
      <alignment horizontal="center" vertical="justify" wrapText="1"/>
      <protection/>
    </xf>
    <xf numFmtId="0" fontId="5" fillId="34" borderId="10" xfId="0" applyFont="1" applyFill="1" applyBorder="1" applyAlignment="1">
      <alignment wrapText="1"/>
    </xf>
    <xf numFmtId="2" fontId="6" fillId="34" borderId="10" xfId="69" applyNumberFormat="1" applyFont="1" applyFill="1" applyBorder="1" applyAlignment="1">
      <alignment horizontal="center" vertical="justify" wrapText="1"/>
    </xf>
    <xf numFmtId="2" fontId="10" fillId="34" borderId="10" xfId="0" applyNumberFormat="1" applyFont="1" applyFill="1" applyBorder="1" applyAlignment="1">
      <alignment horizontal="center" vertical="top" wrapText="1"/>
    </xf>
    <xf numFmtId="2" fontId="6" fillId="34" borderId="10" xfId="63" applyNumberFormat="1" applyFont="1" applyFill="1" applyBorder="1" applyAlignment="1">
      <alignment horizontal="center" vertical="top" wrapText="1" shrinkToFit="1"/>
      <protection/>
    </xf>
    <xf numFmtId="2" fontId="6" fillId="34" borderId="10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11" fillId="0" borderId="0" xfId="0" applyFont="1" applyAlignment="1">
      <alignment/>
    </xf>
    <xf numFmtId="0" fontId="27" fillId="34" borderId="10" xfId="0" applyFont="1" applyFill="1" applyBorder="1" applyAlignment="1">
      <alignment wrapText="1"/>
    </xf>
    <xf numFmtId="0" fontId="34" fillId="35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2" borderId="10" xfId="63" applyFont="1" applyFill="1" applyBorder="1" applyAlignment="1">
      <alignment wrapText="1"/>
      <protection/>
    </xf>
    <xf numFmtId="0" fontId="12" fillId="32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2" fontId="35" fillId="34" borderId="10" xfId="0" applyNumberFormat="1" applyFont="1" applyFill="1" applyBorder="1" applyAlignment="1">
      <alignment horizontal="center" wrapText="1"/>
    </xf>
    <xf numFmtId="0" fontId="17" fillId="36" borderId="10" xfId="0" applyFont="1" applyFill="1" applyBorder="1" applyAlignment="1">
      <alignment horizontal="left"/>
    </xf>
    <xf numFmtId="2" fontId="35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2" fontId="8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6" fillId="0" borderId="10" xfId="0" applyFont="1" applyBorder="1" applyAlignment="1">
      <alignment textRotation="90" wrapText="1"/>
    </xf>
    <xf numFmtId="0" fontId="2" fillId="0" borderId="12" xfId="0" applyFont="1" applyBorder="1" applyAlignment="1">
      <alignment wrapText="1"/>
    </xf>
    <xf numFmtId="0" fontId="18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textRotation="90" wrapText="1"/>
    </xf>
    <xf numFmtId="0" fontId="3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3" fontId="1" fillId="37" borderId="10" xfId="42" applyFont="1" applyFill="1" applyBorder="1" applyAlignment="1">
      <alignment horizontal="center" wrapText="1"/>
    </xf>
    <xf numFmtId="43" fontId="1" fillId="37" borderId="10" xfId="4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Continuous" wrapText="1"/>
    </xf>
    <xf numFmtId="0" fontId="37" fillId="0" borderId="10" xfId="0" applyFont="1" applyFill="1" applyBorder="1" applyAlignment="1">
      <alignment textRotation="90" wrapText="1"/>
    </xf>
    <xf numFmtId="0" fontId="37" fillId="0" borderId="15" xfId="0" applyFont="1" applyFill="1" applyBorder="1" applyAlignment="1">
      <alignment textRotation="90" wrapText="1"/>
    </xf>
    <xf numFmtId="0" fontId="38" fillId="37" borderId="10" xfId="0" applyFont="1" applyFill="1" applyBorder="1" applyAlignment="1">
      <alignment horizontal="center" wrapText="1"/>
    </xf>
    <xf numFmtId="0" fontId="38" fillId="37" borderId="10" xfId="0" applyFont="1" applyFill="1" applyBorder="1" applyAlignment="1">
      <alignment wrapText="1"/>
    </xf>
    <xf numFmtId="0" fontId="39" fillId="0" borderId="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textRotation="90" wrapText="1"/>
    </xf>
    <xf numFmtId="0" fontId="18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20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 wrapText="1"/>
    </xf>
    <xf numFmtId="43" fontId="1" fillId="37" borderId="20" xfId="42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wrapText="1"/>
    </xf>
    <xf numFmtId="2" fontId="2" fillId="38" borderId="10" xfId="0" applyNumberFormat="1" applyFont="1" applyFill="1" applyBorder="1" applyAlignment="1">
      <alignment horizontal="center" wrapText="1"/>
    </xf>
    <xf numFmtId="2" fontId="2" fillId="39" borderId="10" xfId="0" applyNumberFormat="1" applyFont="1" applyFill="1" applyBorder="1" applyAlignment="1">
      <alignment horizontal="center" wrapText="1"/>
    </xf>
    <xf numFmtId="0" fontId="2" fillId="39" borderId="0" xfId="0" applyFont="1" applyFill="1" applyBorder="1" applyAlignment="1">
      <alignment wrapText="1"/>
    </xf>
    <xf numFmtId="0" fontId="2" fillId="39" borderId="0" xfId="0" applyFont="1" applyFill="1" applyBorder="1" applyAlignment="1">
      <alignment wrapText="1"/>
    </xf>
    <xf numFmtId="43" fontId="2" fillId="39" borderId="0" xfId="0" applyNumberFormat="1" applyFont="1" applyFill="1" applyBorder="1" applyAlignment="1">
      <alignment wrapText="1"/>
    </xf>
    <xf numFmtId="2" fontId="2" fillId="40" borderId="10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32" borderId="20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 14" xfId="64"/>
    <cellStyle name="Normal 2 2" xfId="65"/>
    <cellStyle name="Normal 2 4" xfId="66"/>
    <cellStyle name="Normal 2 7" xfId="67"/>
    <cellStyle name="Normal 20" xfId="68"/>
    <cellStyle name="Normal 4" xfId="69"/>
    <cellStyle name="Normal 7" xfId="70"/>
    <cellStyle name="Normal 8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">
    <dxf>
      <font>
        <b/>
        <i/>
        <u val="single"/>
        <strike val="0"/>
        <color indexed="10"/>
      </font>
    </dxf>
    <dxf>
      <font>
        <b/>
        <i/>
        <u val="single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0975" cy="266700"/>
    <xdr:sp fLocksText="0">
      <xdr:nvSpPr>
        <xdr:cNvPr id="33" name="TextBox 2"/>
        <xdr:cNvSpPr txBox="1">
          <a:spLocks noChangeArrowheads="1"/>
        </xdr:cNvSpPr>
      </xdr:nvSpPr>
      <xdr:spPr>
        <a:xfrm>
          <a:off x="41814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49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50" name="TextBox 2"/>
        <xdr:cNvSpPr txBox="1">
          <a:spLocks noChangeArrowheads="1"/>
        </xdr:cNvSpPr>
      </xdr:nvSpPr>
      <xdr:spPr>
        <a:xfrm>
          <a:off x="4181475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65" name="TextBox 2"/>
        <xdr:cNvSpPr txBox="1">
          <a:spLocks noChangeArrowheads="1"/>
        </xdr:cNvSpPr>
      </xdr:nvSpPr>
      <xdr:spPr>
        <a:xfrm>
          <a:off x="418147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66" name="TextBox 2"/>
        <xdr:cNvSpPr txBox="1">
          <a:spLocks noChangeArrowheads="1"/>
        </xdr:cNvSpPr>
      </xdr:nvSpPr>
      <xdr:spPr>
        <a:xfrm>
          <a:off x="4181475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67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68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69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0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1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2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3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4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5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6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7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8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79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0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1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2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3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4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5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6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7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8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89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0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1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2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3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4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5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6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7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8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80975" cy="266700"/>
    <xdr:sp fLocksText="0">
      <xdr:nvSpPr>
        <xdr:cNvPr id="99" name="TextBox 2"/>
        <xdr:cNvSpPr txBox="1">
          <a:spLocks noChangeArrowheads="1"/>
        </xdr:cNvSpPr>
      </xdr:nvSpPr>
      <xdr:spPr>
        <a:xfrm>
          <a:off x="4181475" y="2066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314325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314325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80975" cy="266700"/>
    <xdr:sp fLocksText="0">
      <xdr:nvSpPr>
        <xdr:cNvPr id="33" name="TextBox 2"/>
        <xdr:cNvSpPr txBox="1">
          <a:spLocks noChangeArrowheads="1"/>
        </xdr:cNvSpPr>
      </xdr:nvSpPr>
      <xdr:spPr>
        <a:xfrm>
          <a:off x="314325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4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70</xdr:row>
      <xdr:rowOff>0</xdr:rowOff>
    </xdr:from>
    <xdr:ext cx="180975" cy="266700"/>
    <xdr:sp fLocksText="0">
      <xdr:nvSpPr>
        <xdr:cNvPr id="49" name="TextBox 2"/>
        <xdr:cNvSpPr txBox="1">
          <a:spLocks noChangeArrowheads="1"/>
        </xdr:cNvSpPr>
      </xdr:nvSpPr>
      <xdr:spPr>
        <a:xfrm>
          <a:off x="904875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66700"/>
    <xdr:sp fLocksText="0">
      <xdr:nvSpPr>
        <xdr:cNvPr id="50" name="TextBox 2"/>
        <xdr:cNvSpPr txBox="1">
          <a:spLocks noChangeArrowheads="1"/>
        </xdr:cNvSpPr>
      </xdr:nvSpPr>
      <xdr:spPr>
        <a:xfrm>
          <a:off x="904875" y="1474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180975" cy="266700"/>
    <xdr:sp fLocksText="0">
      <xdr:nvSpPr>
        <xdr:cNvPr id="65" name="TextBox 2"/>
        <xdr:cNvSpPr txBox="1">
          <a:spLocks noChangeArrowheads="1"/>
        </xdr:cNvSpPr>
      </xdr:nvSpPr>
      <xdr:spPr>
        <a:xfrm>
          <a:off x="904875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73</xdr:row>
      <xdr:rowOff>0</xdr:rowOff>
    </xdr:from>
    <xdr:ext cx="180975" cy="266700"/>
    <xdr:sp fLocksText="0">
      <xdr:nvSpPr>
        <xdr:cNvPr id="66" name="TextBox 2"/>
        <xdr:cNvSpPr txBox="1">
          <a:spLocks noChangeArrowheads="1"/>
        </xdr:cNvSpPr>
      </xdr:nvSpPr>
      <xdr:spPr>
        <a:xfrm>
          <a:off x="904875" y="1474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67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68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69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0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1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2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3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4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5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6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7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8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79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80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81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80975" cy="266700"/>
    <xdr:sp fLocksText="0">
      <xdr:nvSpPr>
        <xdr:cNvPr id="82" name="TextBox 2"/>
        <xdr:cNvSpPr txBox="1">
          <a:spLocks noChangeArrowheads="1"/>
        </xdr:cNvSpPr>
      </xdr:nvSpPr>
      <xdr:spPr>
        <a:xfrm>
          <a:off x="3295650" y="1417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0975" cy="266700"/>
    <xdr:sp fLocksText="0">
      <xdr:nvSpPr>
        <xdr:cNvPr id="83" name="TextBox 2"/>
        <xdr:cNvSpPr txBox="1">
          <a:spLocks noChangeArrowheads="1"/>
        </xdr:cNvSpPr>
      </xdr:nvSpPr>
      <xdr:spPr>
        <a:xfrm>
          <a:off x="3295650" y="1474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4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5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6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7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8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89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0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1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2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3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4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5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6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180975" cy="266700"/>
    <xdr:sp fLocksText="0">
      <xdr:nvSpPr>
        <xdr:cNvPr id="97" name="TextBox 2"/>
        <xdr:cNvSpPr txBox="1">
          <a:spLocks noChangeArrowheads="1"/>
        </xdr:cNvSpPr>
      </xdr:nvSpPr>
      <xdr:spPr>
        <a:xfrm>
          <a:off x="3295650" y="1436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80975" cy="266700"/>
    <xdr:sp fLocksText="0">
      <xdr:nvSpPr>
        <xdr:cNvPr id="98" name="TextBox 2"/>
        <xdr:cNvSpPr txBox="1">
          <a:spLocks noChangeArrowheads="1"/>
        </xdr:cNvSpPr>
      </xdr:nvSpPr>
      <xdr:spPr>
        <a:xfrm>
          <a:off x="3295650" y="1474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723900" y="129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33" name="TextBox 2"/>
        <xdr:cNvSpPr txBox="1">
          <a:spLocks noChangeArrowheads="1"/>
        </xdr:cNvSpPr>
      </xdr:nvSpPr>
      <xdr:spPr>
        <a:xfrm>
          <a:off x="723900" y="129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4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49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0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5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0975" cy="266700"/>
    <xdr:sp fLocksText="0">
      <xdr:nvSpPr>
        <xdr:cNvPr id="66" name="TextBox 2"/>
        <xdr:cNvSpPr txBox="1">
          <a:spLocks noChangeArrowheads="1"/>
        </xdr:cNvSpPr>
      </xdr:nvSpPr>
      <xdr:spPr>
        <a:xfrm>
          <a:off x="7239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67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68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69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0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1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2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3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4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5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6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7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8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79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0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1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2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3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4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5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6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7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8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89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0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1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2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3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4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5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6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7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66700"/>
    <xdr:sp fLocksText="0">
      <xdr:nvSpPr>
        <xdr:cNvPr id="98" name="TextBox 2"/>
        <xdr:cNvSpPr txBox="1">
          <a:spLocks noChangeArrowheads="1"/>
        </xdr:cNvSpPr>
      </xdr:nvSpPr>
      <xdr:spPr>
        <a:xfrm>
          <a:off x="3543300" y="695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99" name="TextBox 13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0" name="TextBox 133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5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7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0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15" name="TextBox 2"/>
        <xdr:cNvSpPr txBox="1">
          <a:spLocks noChangeArrowheads="1"/>
        </xdr:cNvSpPr>
      </xdr:nvSpPr>
      <xdr:spPr>
        <a:xfrm>
          <a:off x="723900" y="129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7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1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1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2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3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4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5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6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7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8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29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0975" cy="266700"/>
    <xdr:sp fLocksText="0">
      <xdr:nvSpPr>
        <xdr:cNvPr id="130" name="TextBox 2"/>
        <xdr:cNvSpPr txBox="1">
          <a:spLocks noChangeArrowheads="1"/>
        </xdr:cNvSpPr>
      </xdr:nvSpPr>
      <xdr:spPr>
        <a:xfrm>
          <a:off x="7239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K6" sqref="K6"/>
    </sheetView>
  </sheetViews>
  <sheetFormatPr defaultColWidth="0" defaultRowHeight="15"/>
  <cols>
    <col min="1" max="1" width="56.140625" style="25" customWidth="1"/>
    <col min="2" max="2" width="6.57421875" style="25" customWidth="1"/>
    <col min="3" max="3" width="7.00390625" style="25" bestFit="1" customWidth="1"/>
    <col min="4" max="5" width="7.7109375" style="25" bestFit="1" customWidth="1"/>
    <col min="6" max="10" width="6.57421875" style="25" bestFit="1" customWidth="1"/>
    <col min="11" max="11" width="5.57421875" style="25" bestFit="1" customWidth="1"/>
    <col min="12" max="12" width="6.00390625" style="25" bestFit="1" customWidth="1"/>
    <col min="13" max="14" width="4.57421875" style="25" bestFit="1" customWidth="1"/>
    <col min="15" max="15" width="6.57421875" style="25" bestFit="1" customWidth="1"/>
    <col min="16" max="17" width="5.57421875" style="25" bestFit="1" customWidth="1"/>
    <col min="18" max="19" width="6.57421875" style="25" bestFit="1" customWidth="1"/>
    <col min="20" max="20" width="6.57421875" style="25" customWidth="1"/>
    <col min="21" max="21" width="4.57421875" style="25" bestFit="1" customWidth="1"/>
    <col min="22" max="24" width="6.57421875" style="25" bestFit="1" customWidth="1"/>
    <col min="25" max="25" width="6.8515625" style="25" customWidth="1"/>
    <col min="26" max="26" width="6.00390625" style="25" bestFit="1" customWidth="1"/>
    <col min="27" max="33" width="0" style="25" hidden="1" customWidth="1"/>
    <col min="34" max="52" width="9.140625" style="25" hidden="1" customWidth="1"/>
    <col min="53" max="53" width="1.7109375" style="25" hidden="1" customWidth="1"/>
    <col min="54" max="66" width="9.140625" style="25" hidden="1" customWidth="1"/>
    <col min="67" max="67" width="9.00390625" style="25" hidden="1" customWidth="1"/>
    <col min="68" max="80" width="9.140625" style="25" hidden="1" customWidth="1"/>
    <col min="81" max="81" width="2.28125" style="25" hidden="1" customWidth="1"/>
    <col min="82" max="104" width="9.140625" style="25" hidden="1" customWidth="1"/>
    <col min="105" max="105" width="7.8515625" style="25" hidden="1" customWidth="1"/>
    <col min="106" max="116" width="9.140625" style="25" hidden="1" customWidth="1"/>
    <col min="117" max="117" width="0.85546875" style="25" hidden="1" customWidth="1"/>
    <col min="118" max="180" width="9.140625" style="25" hidden="1" customWidth="1"/>
    <col min="181" max="181" width="2.421875" style="25" hidden="1" customWidth="1"/>
    <col min="182" max="208" width="9.140625" style="25" hidden="1" customWidth="1"/>
    <col min="209" max="209" width="7.57421875" style="25" hidden="1" customWidth="1"/>
    <col min="210" max="216" width="9.140625" style="25" hidden="1" customWidth="1"/>
    <col min="217" max="217" width="3.140625" style="25" hidden="1" customWidth="1"/>
    <col min="218" max="226" width="9.140625" style="25" hidden="1" customWidth="1"/>
    <col min="227" max="227" width="0.71875" style="25" hidden="1" customWidth="1"/>
    <col min="228" max="16384" width="9.140625" style="25" hidden="1" customWidth="1"/>
  </cols>
  <sheetData>
    <row r="1" spans="3:12" ht="15" hidden="1"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3:26" ht="15" hidden="1">
      <c r="C2" s="211" t="s">
        <v>4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ht="15" hidden="1"/>
    <row r="4" spans="3:26" ht="15">
      <c r="C4" s="72">
        <v>1</v>
      </c>
      <c r="D4" s="72">
        <v>2</v>
      </c>
      <c r="E4" s="72">
        <v>3</v>
      </c>
      <c r="F4" s="72">
        <v>4</v>
      </c>
      <c r="G4" s="72">
        <v>5</v>
      </c>
      <c r="H4" s="72">
        <v>6</v>
      </c>
      <c r="I4" s="72">
        <v>7</v>
      </c>
      <c r="J4" s="72">
        <v>8</v>
      </c>
      <c r="K4" s="72">
        <v>9</v>
      </c>
      <c r="L4" s="72">
        <v>10</v>
      </c>
      <c r="M4" s="72">
        <v>11</v>
      </c>
      <c r="N4" s="72">
        <v>12</v>
      </c>
      <c r="O4" s="72">
        <v>13</v>
      </c>
      <c r="P4" s="72">
        <v>14</v>
      </c>
      <c r="Q4" s="72">
        <v>15</v>
      </c>
      <c r="R4" s="72">
        <v>16</v>
      </c>
      <c r="S4" s="72">
        <v>17</v>
      </c>
      <c r="T4" s="72">
        <v>18</v>
      </c>
      <c r="U4" s="72">
        <v>19</v>
      </c>
      <c r="V4" s="72">
        <v>20</v>
      </c>
      <c r="W4" s="72">
        <v>21</v>
      </c>
      <c r="X4" s="72">
        <v>22</v>
      </c>
      <c r="Y4" s="72">
        <v>23</v>
      </c>
      <c r="Z4" s="72">
        <v>24</v>
      </c>
    </row>
    <row r="5" spans="3:26" s="85" customFormat="1" ht="15">
      <c r="C5" s="213" t="s">
        <v>57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</row>
    <row r="6" spans="3:26" s="86" customFormat="1" ht="55.5" customHeight="1" thickBot="1">
      <c r="C6" s="75" t="s">
        <v>5</v>
      </c>
      <c r="D6" s="75" t="s">
        <v>6</v>
      </c>
      <c r="E6" s="75" t="s">
        <v>7</v>
      </c>
      <c r="F6" s="75" t="s">
        <v>8</v>
      </c>
      <c r="G6" s="75" t="s">
        <v>9</v>
      </c>
      <c r="H6" s="75" t="s">
        <v>23</v>
      </c>
      <c r="I6" s="75" t="s">
        <v>10</v>
      </c>
      <c r="J6" s="75" t="s">
        <v>11</v>
      </c>
      <c r="K6" s="87" t="s">
        <v>12</v>
      </c>
      <c r="L6" s="87" t="s">
        <v>13</v>
      </c>
      <c r="M6" s="88" t="s">
        <v>14</v>
      </c>
      <c r="N6" s="75" t="s">
        <v>15</v>
      </c>
      <c r="O6" s="87" t="s">
        <v>16</v>
      </c>
      <c r="P6" s="87" t="s">
        <v>17</v>
      </c>
      <c r="Q6" s="87" t="s">
        <v>18</v>
      </c>
      <c r="R6" s="88" t="s">
        <v>19</v>
      </c>
      <c r="S6" s="75" t="s">
        <v>20</v>
      </c>
      <c r="T6" s="87" t="s">
        <v>21</v>
      </c>
      <c r="U6" s="75" t="s">
        <v>22</v>
      </c>
      <c r="V6" s="75" t="s">
        <v>24</v>
      </c>
      <c r="W6" s="87" t="s">
        <v>25</v>
      </c>
      <c r="X6" s="87" t="s">
        <v>26</v>
      </c>
      <c r="Y6" s="87" t="s">
        <v>28</v>
      </c>
      <c r="Z6" s="87" t="s">
        <v>27</v>
      </c>
    </row>
    <row r="7" spans="1:23" s="76" customFormat="1" ht="19.5" thickBot="1">
      <c r="A7" s="74" t="s">
        <v>51</v>
      </c>
      <c r="B7" s="94"/>
      <c r="E7" s="83"/>
      <c r="F7" s="3"/>
      <c r="H7" s="3"/>
      <c r="J7" s="3"/>
      <c r="S7" s="83"/>
      <c r="W7" s="3"/>
    </row>
    <row r="8" spans="1:26" s="76" customFormat="1" ht="90.75" thickBot="1">
      <c r="A8" s="93" t="s">
        <v>29</v>
      </c>
      <c r="B8" s="95"/>
      <c r="C8" s="76" t="s">
        <v>52</v>
      </c>
      <c r="D8" s="76" t="s">
        <v>52</v>
      </c>
      <c r="E8" s="76" t="s">
        <v>52</v>
      </c>
      <c r="F8" s="76" t="s">
        <v>52</v>
      </c>
      <c r="G8" s="76" t="s">
        <v>52</v>
      </c>
      <c r="H8" s="76" t="s">
        <v>52</v>
      </c>
      <c r="I8" s="76" t="s">
        <v>52</v>
      </c>
      <c r="J8" s="76" t="s">
        <v>52</v>
      </c>
      <c r="K8" s="76" t="s">
        <v>52</v>
      </c>
      <c r="L8" s="76" t="s">
        <v>52</v>
      </c>
      <c r="M8" s="76" t="s">
        <v>52</v>
      </c>
      <c r="N8" s="76" t="s">
        <v>52</v>
      </c>
      <c r="O8" s="76" t="s">
        <v>52</v>
      </c>
      <c r="P8" s="76" t="s">
        <v>52</v>
      </c>
      <c r="R8" s="76" t="s">
        <v>52</v>
      </c>
      <c r="S8" s="76" t="s">
        <v>52</v>
      </c>
      <c r="T8" s="76" t="s">
        <v>52</v>
      </c>
      <c r="U8" s="76" t="s">
        <v>52</v>
      </c>
      <c r="V8" s="76" t="s">
        <v>52</v>
      </c>
      <c r="W8" s="3" t="s">
        <v>52</v>
      </c>
      <c r="X8" s="76" t="s">
        <v>52</v>
      </c>
      <c r="Y8" s="76" t="s">
        <v>52</v>
      </c>
      <c r="Z8" s="76" t="s">
        <v>52</v>
      </c>
    </row>
    <row r="9" spans="1:24" s="76" customFormat="1" ht="68.25" customHeight="1" thickBot="1">
      <c r="A9" s="89" t="s">
        <v>30</v>
      </c>
      <c r="B9" s="96"/>
      <c r="C9" s="76" t="s">
        <v>52</v>
      </c>
      <c r="D9" s="76" t="s">
        <v>52</v>
      </c>
      <c r="F9" s="76" t="s">
        <v>52</v>
      </c>
      <c r="G9" s="4" t="s">
        <v>52</v>
      </c>
      <c r="H9" s="76" t="s">
        <v>52</v>
      </c>
      <c r="J9" s="76" t="s">
        <v>52</v>
      </c>
      <c r="K9" s="76" t="s">
        <v>52</v>
      </c>
      <c r="L9" s="76" t="s">
        <v>52</v>
      </c>
      <c r="M9" s="76" t="s">
        <v>52</v>
      </c>
      <c r="P9" s="76" t="s">
        <v>52</v>
      </c>
      <c r="R9" s="76" t="s">
        <v>52</v>
      </c>
      <c r="S9" s="4"/>
      <c r="T9" s="76" t="s">
        <v>52</v>
      </c>
      <c r="W9" s="4"/>
      <c r="X9" s="76" t="s">
        <v>52</v>
      </c>
    </row>
    <row r="10" spans="1:26" s="76" customFormat="1" ht="68.25" customHeight="1" thickBot="1">
      <c r="A10" s="93" t="s">
        <v>31</v>
      </c>
      <c r="B10" s="95"/>
      <c r="E10" s="76" t="s">
        <v>52</v>
      </c>
      <c r="F10" s="76" t="s">
        <v>52</v>
      </c>
      <c r="G10" s="76" t="s">
        <v>52</v>
      </c>
      <c r="H10" s="4" t="s">
        <v>52</v>
      </c>
      <c r="I10" s="76" t="s">
        <v>52</v>
      </c>
      <c r="J10" s="4" t="s">
        <v>52</v>
      </c>
      <c r="K10" s="76" t="s">
        <v>52</v>
      </c>
      <c r="L10" s="76" t="s">
        <v>52</v>
      </c>
      <c r="M10" s="76" t="s">
        <v>52</v>
      </c>
      <c r="N10" s="76" t="s">
        <v>52</v>
      </c>
      <c r="O10" s="76" t="s">
        <v>52</v>
      </c>
      <c r="P10" s="76" t="s">
        <v>52</v>
      </c>
      <c r="Q10" s="76" t="s">
        <v>52</v>
      </c>
      <c r="S10" s="76" t="s">
        <v>52</v>
      </c>
      <c r="T10" s="76" t="s">
        <v>52</v>
      </c>
      <c r="U10" s="76" t="s">
        <v>52</v>
      </c>
      <c r="V10" s="76" t="s">
        <v>52</v>
      </c>
      <c r="W10" s="76" t="s">
        <v>52</v>
      </c>
      <c r="X10" s="76" t="s">
        <v>52</v>
      </c>
      <c r="Y10" s="76" t="s">
        <v>52</v>
      </c>
      <c r="Z10" s="76" t="s">
        <v>52</v>
      </c>
    </row>
    <row r="11" spans="1:26" s="76" customFormat="1" ht="39" customHeight="1" thickBot="1">
      <c r="A11" s="89" t="s">
        <v>32</v>
      </c>
      <c r="B11" s="96"/>
      <c r="C11" s="76" t="s">
        <v>52</v>
      </c>
      <c r="D11" s="76" t="s">
        <v>52</v>
      </c>
      <c r="E11" s="76" t="s">
        <v>52</v>
      </c>
      <c r="F11" s="4" t="s">
        <v>52</v>
      </c>
      <c r="G11" s="76" t="s">
        <v>52</v>
      </c>
      <c r="H11" s="4" t="s">
        <v>52</v>
      </c>
      <c r="I11" s="76" t="s">
        <v>52</v>
      </c>
      <c r="J11" s="4" t="s">
        <v>52</v>
      </c>
      <c r="K11" s="76" t="s">
        <v>52</v>
      </c>
      <c r="L11" s="76" t="s">
        <v>52</v>
      </c>
      <c r="M11" s="76" t="s">
        <v>52</v>
      </c>
      <c r="N11" s="76" t="s">
        <v>52</v>
      </c>
      <c r="O11" s="76" t="s">
        <v>52</v>
      </c>
      <c r="P11" s="76" t="s">
        <v>52</v>
      </c>
      <c r="Q11" s="76" t="s">
        <v>52</v>
      </c>
      <c r="R11" s="76" t="s">
        <v>52</v>
      </c>
      <c r="S11" s="76" t="s">
        <v>52</v>
      </c>
      <c r="T11" s="76" t="s">
        <v>52</v>
      </c>
      <c r="U11" s="76" t="s">
        <v>52</v>
      </c>
      <c r="V11" s="76" t="s">
        <v>52</v>
      </c>
      <c r="W11" s="76" t="s">
        <v>52</v>
      </c>
      <c r="X11" s="76" t="s">
        <v>52</v>
      </c>
      <c r="Y11" s="76" t="s">
        <v>52</v>
      </c>
      <c r="Z11" s="76" t="s">
        <v>52</v>
      </c>
    </row>
    <row r="12" spans="1:26" s="76" customFormat="1" ht="15.75" thickBot="1">
      <c r="A12" s="93" t="s">
        <v>33</v>
      </c>
      <c r="B12" s="95"/>
      <c r="C12" s="76" t="s">
        <v>52</v>
      </c>
      <c r="D12" s="76" t="s">
        <v>52</v>
      </c>
      <c r="E12" s="76" t="s">
        <v>52</v>
      </c>
      <c r="F12" s="4" t="s">
        <v>52</v>
      </c>
      <c r="G12" s="76" t="s">
        <v>52</v>
      </c>
      <c r="H12" s="4" t="s">
        <v>52</v>
      </c>
      <c r="I12" s="76" t="s">
        <v>52</v>
      </c>
      <c r="J12" s="4" t="s">
        <v>52</v>
      </c>
      <c r="K12" s="76" t="s">
        <v>52</v>
      </c>
      <c r="L12" s="76" t="s">
        <v>52</v>
      </c>
      <c r="M12" s="76" t="s">
        <v>52</v>
      </c>
      <c r="N12" s="76" t="s">
        <v>52</v>
      </c>
      <c r="O12" s="76" t="s">
        <v>52</v>
      </c>
      <c r="P12" s="76" t="s">
        <v>52</v>
      </c>
      <c r="Q12" s="76" t="s">
        <v>52</v>
      </c>
      <c r="R12" s="76" t="s">
        <v>52</v>
      </c>
      <c r="S12" s="76" t="s">
        <v>52</v>
      </c>
      <c r="T12" s="76" t="s">
        <v>52</v>
      </c>
      <c r="U12" s="76" t="s">
        <v>52</v>
      </c>
      <c r="V12" s="76" t="s">
        <v>52</v>
      </c>
      <c r="W12" s="76" t="s">
        <v>52</v>
      </c>
      <c r="X12" s="76" t="s">
        <v>52</v>
      </c>
      <c r="Y12" s="76" t="s">
        <v>52</v>
      </c>
      <c r="Z12" s="76" t="s">
        <v>52</v>
      </c>
    </row>
    <row r="13" spans="1:26" s="77" customFormat="1" ht="195.75" thickBot="1">
      <c r="A13" s="92" t="s">
        <v>56</v>
      </c>
      <c r="B13" s="95"/>
      <c r="C13" s="76" t="s">
        <v>52</v>
      </c>
      <c r="D13" s="76" t="s">
        <v>52</v>
      </c>
      <c r="E13" s="76" t="s">
        <v>52</v>
      </c>
      <c r="F13" s="77" t="s">
        <v>52</v>
      </c>
      <c r="G13" s="77" t="s">
        <v>52</v>
      </c>
      <c r="H13" s="77" t="s">
        <v>52</v>
      </c>
      <c r="I13" s="77" t="s">
        <v>52</v>
      </c>
      <c r="J13" s="77" t="s">
        <v>52</v>
      </c>
      <c r="K13" s="77" t="s">
        <v>52</v>
      </c>
      <c r="L13" s="77" t="s">
        <v>52</v>
      </c>
      <c r="M13" s="77" t="s">
        <v>52</v>
      </c>
      <c r="N13" s="77" t="s">
        <v>52</v>
      </c>
      <c r="O13" s="77" t="s">
        <v>52</v>
      </c>
      <c r="P13" s="77" t="s">
        <v>52</v>
      </c>
      <c r="Q13" s="77" t="s">
        <v>52</v>
      </c>
      <c r="R13" s="77" t="s">
        <v>52</v>
      </c>
      <c r="S13" s="77" t="s">
        <v>52</v>
      </c>
      <c r="T13" s="77" t="s">
        <v>52</v>
      </c>
      <c r="U13" s="77" t="s">
        <v>52</v>
      </c>
      <c r="V13" s="77" t="s">
        <v>52</v>
      </c>
      <c r="W13" s="77" t="s">
        <v>52</v>
      </c>
      <c r="X13" s="77" t="s">
        <v>52</v>
      </c>
      <c r="Y13" s="77" t="s">
        <v>52</v>
      </c>
      <c r="Z13" s="77" t="s">
        <v>52</v>
      </c>
    </row>
    <row r="14" spans="1:26" s="76" customFormat="1" ht="75.75" thickBot="1">
      <c r="A14" s="73" t="s">
        <v>55</v>
      </c>
      <c r="B14" s="96"/>
      <c r="D14" s="76" t="s">
        <v>52</v>
      </c>
      <c r="G14" s="76" t="s">
        <v>52</v>
      </c>
      <c r="H14" s="76" t="s">
        <v>52</v>
      </c>
      <c r="I14" s="76" t="s">
        <v>52</v>
      </c>
      <c r="J14" s="76" t="s">
        <v>52</v>
      </c>
      <c r="K14" s="76" t="s">
        <v>52</v>
      </c>
      <c r="L14" s="76" t="s">
        <v>52</v>
      </c>
      <c r="M14" s="76" t="s">
        <v>52</v>
      </c>
      <c r="N14" s="76" t="s">
        <v>52</v>
      </c>
      <c r="O14" s="76" t="s">
        <v>52</v>
      </c>
      <c r="P14" s="76" t="s">
        <v>52</v>
      </c>
      <c r="Q14" s="76" t="s">
        <v>52</v>
      </c>
      <c r="R14" s="76" t="s">
        <v>52</v>
      </c>
      <c r="S14" s="76" t="s">
        <v>52</v>
      </c>
      <c r="T14" s="76" t="s">
        <v>52</v>
      </c>
      <c r="U14" s="76" t="s">
        <v>52</v>
      </c>
      <c r="V14" s="76" t="s">
        <v>52</v>
      </c>
      <c r="W14" s="76" t="s">
        <v>52</v>
      </c>
      <c r="X14" s="76" t="s">
        <v>52</v>
      </c>
      <c r="Y14" s="76" t="s">
        <v>52</v>
      </c>
      <c r="Z14" s="76" t="s">
        <v>52</v>
      </c>
    </row>
    <row r="15" spans="1:26" s="78" customFormat="1" ht="90.75" thickBot="1">
      <c r="A15" s="73" t="s">
        <v>34</v>
      </c>
      <c r="B15" s="96"/>
      <c r="C15" s="78" t="s">
        <v>52</v>
      </c>
      <c r="D15" s="78" t="s">
        <v>52</v>
      </c>
      <c r="E15" s="78" t="s">
        <v>52</v>
      </c>
      <c r="F15" s="78" t="s">
        <v>52</v>
      </c>
      <c r="G15" s="78" t="s">
        <v>52</v>
      </c>
      <c r="H15" s="78" t="s">
        <v>52</v>
      </c>
      <c r="I15" s="78" t="s">
        <v>52</v>
      </c>
      <c r="J15" s="78" t="s">
        <v>52</v>
      </c>
      <c r="K15" s="78" t="s">
        <v>52</v>
      </c>
      <c r="L15" s="78" t="s">
        <v>52</v>
      </c>
      <c r="M15" s="78" t="s">
        <v>52</v>
      </c>
      <c r="N15" s="78" t="s">
        <v>52</v>
      </c>
      <c r="O15" s="78" t="s">
        <v>52</v>
      </c>
      <c r="P15" s="78" t="s">
        <v>52</v>
      </c>
      <c r="Q15" s="78" t="s">
        <v>52</v>
      </c>
      <c r="R15" s="78" t="s">
        <v>52</v>
      </c>
      <c r="S15" s="78" t="s">
        <v>52</v>
      </c>
      <c r="T15" s="78" t="s">
        <v>52</v>
      </c>
      <c r="U15" s="78" t="s">
        <v>52</v>
      </c>
      <c r="V15" s="78" t="s">
        <v>52</v>
      </c>
      <c r="W15" s="78" t="s">
        <v>52</v>
      </c>
      <c r="X15" s="78" t="s">
        <v>52</v>
      </c>
      <c r="Y15" s="78" t="s">
        <v>52</v>
      </c>
      <c r="Z15" s="78" t="s">
        <v>52</v>
      </c>
    </row>
    <row r="16" spans="1:26" s="78" customFormat="1" ht="58.5" customHeight="1" thickBot="1">
      <c r="A16" s="89" t="s">
        <v>35</v>
      </c>
      <c r="B16" s="96"/>
      <c r="C16" s="78" t="s">
        <v>52</v>
      </c>
      <c r="D16" s="78" t="s">
        <v>52</v>
      </c>
      <c r="E16" s="78" t="s">
        <v>52</v>
      </c>
      <c r="F16" s="5" t="s">
        <v>52</v>
      </c>
      <c r="G16" s="78" t="s">
        <v>52</v>
      </c>
      <c r="H16" s="5" t="s">
        <v>52</v>
      </c>
      <c r="I16" s="78" t="s">
        <v>52</v>
      </c>
      <c r="J16" s="78" t="s">
        <v>52</v>
      </c>
      <c r="K16" s="78" t="s">
        <v>52</v>
      </c>
      <c r="L16" s="78" t="s">
        <v>52</v>
      </c>
      <c r="M16" s="78" t="s">
        <v>52</v>
      </c>
      <c r="N16" s="78" t="s">
        <v>52</v>
      </c>
      <c r="O16" s="78" t="s">
        <v>52</v>
      </c>
      <c r="P16" s="78" t="s">
        <v>52</v>
      </c>
      <c r="Q16" s="78" t="s">
        <v>52</v>
      </c>
      <c r="R16" s="78" t="s">
        <v>52</v>
      </c>
      <c r="S16" s="78" t="s">
        <v>52</v>
      </c>
      <c r="T16" s="78" t="s">
        <v>52</v>
      </c>
      <c r="U16" s="78" t="s">
        <v>52</v>
      </c>
      <c r="V16" s="78" t="s">
        <v>52</v>
      </c>
      <c r="W16" s="78" t="s">
        <v>52</v>
      </c>
      <c r="X16" s="78" t="s">
        <v>52</v>
      </c>
      <c r="Y16" s="78" t="s">
        <v>52</v>
      </c>
      <c r="Z16" s="78" t="s">
        <v>52</v>
      </c>
    </row>
    <row r="17" spans="1:26" s="78" customFormat="1" ht="45.75" thickBot="1">
      <c r="A17" s="89" t="s">
        <v>36</v>
      </c>
      <c r="B17" s="96"/>
      <c r="C17" s="78" t="s">
        <v>52</v>
      </c>
      <c r="D17" s="78" t="s">
        <v>52</v>
      </c>
      <c r="E17" s="78" t="s">
        <v>52</v>
      </c>
      <c r="F17" s="78" t="s">
        <v>52</v>
      </c>
      <c r="G17" s="78" t="s">
        <v>52</v>
      </c>
      <c r="H17" s="5" t="s">
        <v>52</v>
      </c>
      <c r="I17" s="78" t="s">
        <v>52</v>
      </c>
      <c r="J17" s="78" t="s">
        <v>52</v>
      </c>
      <c r="K17" s="78" t="s">
        <v>52</v>
      </c>
      <c r="L17" s="78" t="s">
        <v>52</v>
      </c>
      <c r="M17" s="78" t="s">
        <v>52</v>
      </c>
      <c r="N17" s="78" t="s">
        <v>52</v>
      </c>
      <c r="O17" s="78" t="s">
        <v>52</v>
      </c>
      <c r="P17" s="78" t="s">
        <v>52</v>
      </c>
      <c r="Q17" s="78" t="s">
        <v>52</v>
      </c>
      <c r="R17" s="78" t="s">
        <v>52</v>
      </c>
      <c r="S17" s="78" t="s">
        <v>52</v>
      </c>
      <c r="T17" s="5" t="s">
        <v>52</v>
      </c>
      <c r="U17" s="78" t="s">
        <v>52</v>
      </c>
      <c r="V17" s="78" t="s">
        <v>52</v>
      </c>
      <c r="W17" s="78" t="s">
        <v>52</v>
      </c>
      <c r="X17" s="78" t="s">
        <v>52</v>
      </c>
      <c r="Y17" s="78" t="s">
        <v>52</v>
      </c>
      <c r="Z17" s="78" t="s">
        <v>52</v>
      </c>
    </row>
    <row r="18" spans="1:26" s="78" customFormat="1" ht="43.5" customHeight="1" thickBot="1">
      <c r="A18" s="89" t="s">
        <v>37</v>
      </c>
      <c r="B18" s="96"/>
      <c r="C18" s="78" t="s">
        <v>52</v>
      </c>
      <c r="D18" s="78" t="s">
        <v>52</v>
      </c>
      <c r="E18" s="78" t="s">
        <v>52</v>
      </c>
      <c r="F18" s="78" t="s">
        <v>52</v>
      </c>
      <c r="G18" s="78" t="s">
        <v>52</v>
      </c>
      <c r="H18" s="78" t="s">
        <v>52</v>
      </c>
      <c r="I18" s="78" t="s">
        <v>52</v>
      </c>
      <c r="J18" s="6" t="s">
        <v>52</v>
      </c>
      <c r="K18" s="78" t="s">
        <v>52</v>
      </c>
      <c r="L18" s="78" t="s">
        <v>52</v>
      </c>
      <c r="M18" s="78" t="s">
        <v>52</v>
      </c>
      <c r="N18" s="78" t="s">
        <v>52</v>
      </c>
      <c r="O18" s="78" t="s">
        <v>52</v>
      </c>
      <c r="P18" s="78" t="s">
        <v>52</v>
      </c>
      <c r="Q18" s="78" t="s">
        <v>52</v>
      </c>
      <c r="R18" s="78" t="s">
        <v>52</v>
      </c>
      <c r="S18" s="78" t="s">
        <v>52</v>
      </c>
      <c r="T18" s="78" t="s">
        <v>52</v>
      </c>
      <c r="U18" s="78" t="s">
        <v>52</v>
      </c>
      <c r="V18" s="78" t="s">
        <v>52</v>
      </c>
      <c r="W18" s="6" t="s">
        <v>52</v>
      </c>
      <c r="X18" s="78" t="s">
        <v>52</v>
      </c>
      <c r="Y18" s="78" t="s">
        <v>52</v>
      </c>
      <c r="Z18" s="78" t="s">
        <v>52</v>
      </c>
    </row>
    <row r="19" spans="1:26" s="79" customFormat="1" ht="105.75" thickBot="1">
      <c r="A19" s="73" t="s">
        <v>53</v>
      </c>
      <c r="B19" s="96"/>
      <c r="E19" s="79" t="s">
        <v>52</v>
      </c>
      <c r="F19" s="5" t="s">
        <v>52</v>
      </c>
      <c r="G19" s="79" t="s">
        <v>52</v>
      </c>
      <c r="H19" s="5" t="s">
        <v>52</v>
      </c>
      <c r="I19" s="79" t="s">
        <v>52</v>
      </c>
      <c r="J19" s="79" t="s">
        <v>52</v>
      </c>
      <c r="K19" s="79" t="s">
        <v>52</v>
      </c>
      <c r="L19" s="79" t="s">
        <v>52</v>
      </c>
      <c r="M19" s="79" t="s">
        <v>52</v>
      </c>
      <c r="N19" s="79" t="s">
        <v>52</v>
      </c>
      <c r="O19" s="79" t="s">
        <v>52</v>
      </c>
      <c r="P19" s="79" t="s">
        <v>52</v>
      </c>
      <c r="Q19" s="79" t="s">
        <v>52</v>
      </c>
      <c r="S19" s="79" t="s">
        <v>52</v>
      </c>
      <c r="T19" s="79" t="s">
        <v>52</v>
      </c>
      <c r="V19" s="79" t="s">
        <v>52</v>
      </c>
      <c r="X19" s="79" t="s">
        <v>52</v>
      </c>
      <c r="Y19" s="79" t="s">
        <v>52</v>
      </c>
      <c r="Z19" s="79" t="s">
        <v>52</v>
      </c>
    </row>
    <row r="20" spans="1:10" s="78" customFormat="1" ht="60.75" thickBot="1">
      <c r="A20" s="73" t="s">
        <v>41</v>
      </c>
      <c r="B20" s="96"/>
      <c r="D20" s="78" t="s">
        <v>52</v>
      </c>
      <c r="F20" s="5"/>
      <c r="H20" s="5"/>
      <c r="J20" s="5"/>
    </row>
    <row r="21" spans="1:26" s="76" customFormat="1" ht="30.75" thickBot="1">
      <c r="A21" s="89" t="s">
        <v>38</v>
      </c>
      <c r="B21" s="96"/>
      <c r="D21" s="76" t="s">
        <v>52</v>
      </c>
      <c r="F21" s="3" t="s">
        <v>52</v>
      </c>
      <c r="G21" s="76" t="s">
        <v>52</v>
      </c>
      <c r="H21" s="3" t="s">
        <v>52</v>
      </c>
      <c r="I21" s="76" t="s">
        <v>52</v>
      </c>
      <c r="J21" s="3" t="s">
        <v>52</v>
      </c>
      <c r="K21" s="76" t="s">
        <v>52</v>
      </c>
      <c r="L21" s="76" t="s">
        <v>52</v>
      </c>
      <c r="M21" s="76" t="s">
        <v>52</v>
      </c>
      <c r="N21" s="76" t="s">
        <v>52</v>
      </c>
      <c r="O21" s="76" t="s">
        <v>52</v>
      </c>
      <c r="P21" s="76" t="s">
        <v>52</v>
      </c>
      <c r="Q21" s="76" t="s">
        <v>52</v>
      </c>
      <c r="R21" s="76" t="s">
        <v>52</v>
      </c>
      <c r="S21" s="76" t="s">
        <v>52</v>
      </c>
      <c r="T21" s="76" t="s">
        <v>52</v>
      </c>
      <c r="U21" s="76" t="s">
        <v>52</v>
      </c>
      <c r="V21" s="76" t="s">
        <v>52</v>
      </c>
      <c r="W21" s="76" t="s">
        <v>52</v>
      </c>
      <c r="X21" s="76" t="s">
        <v>52</v>
      </c>
      <c r="Y21" s="76" t="s">
        <v>52</v>
      </c>
      <c r="Z21" s="76" t="s">
        <v>52</v>
      </c>
    </row>
    <row r="22" spans="1:26" s="76" customFormat="1" ht="30.75" thickBot="1">
      <c r="A22" s="89" t="s">
        <v>39</v>
      </c>
      <c r="B22" s="96"/>
      <c r="D22" s="76" t="s">
        <v>52</v>
      </c>
      <c r="E22" s="76" t="s">
        <v>52</v>
      </c>
      <c r="F22" s="3" t="s">
        <v>52</v>
      </c>
      <c r="G22" s="76" t="s">
        <v>52</v>
      </c>
      <c r="H22" s="3" t="s">
        <v>52</v>
      </c>
      <c r="I22" s="76" t="s">
        <v>52</v>
      </c>
      <c r="J22" s="3" t="s">
        <v>52</v>
      </c>
      <c r="K22" s="76" t="s">
        <v>52</v>
      </c>
      <c r="L22" s="76" t="s">
        <v>52</v>
      </c>
      <c r="M22" s="76" t="s">
        <v>52</v>
      </c>
      <c r="N22" s="76" t="s">
        <v>52</v>
      </c>
      <c r="O22" s="76" t="s">
        <v>52</v>
      </c>
      <c r="P22" s="76" t="s">
        <v>52</v>
      </c>
      <c r="R22" s="76" t="s">
        <v>52</v>
      </c>
      <c r="S22" s="76" t="s">
        <v>52</v>
      </c>
      <c r="T22" s="76" t="s">
        <v>52</v>
      </c>
      <c r="U22" s="76" t="s">
        <v>52</v>
      </c>
      <c r="V22" s="76" t="s">
        <v>52</v>
      </c>
      <c r="W22" s="76" t="s">
        <v>52</v>
      </c>
      <c r="X22" s="76" t="s">
        <v>52</v>
      </c>
      <c r="Y22" s="76" t="s">
        <v>52</v>
      </c>
      <c r="Z22" s="76" t="s">
        <v>52</v>
      </c>
    </row>
    <row r="23" spans="1:26" s="76" customFormat="1" ht="45.75" thickBot="1">
      <c r="A23" s="73" t="s">
        <v>40</v>
      </c>
      <c r="B23" s="96"/>
      <c r="E23" s="76" t="s">
        <v>52</v>
      </c>
      <c r="F23" s="76" t="s">
        <v>52</v>
      </c>
      <c r="G23" s="76" t="s">
        <v>52</v>
      </c>
      <c r="H23" s="3" t="s">
        <v>52</v>
      </c>
      <c r="I23" s="76" t="s">
        <v>52</v>
      </c>
      <c r="J23" s="76" t="s">
        <v>52</v>
      </c>
      <c r="K23" s="76" t="s">
        <v>52</v>
      </c>
      <c r="L23" s="76" t="s">
        <v>52</v>
      </c>
      <c r="M23" s="76" t="s">
        <v>52</v>
      </c>
      <c r="N23" s="76" t="s">
        <v>52</v>
      </c>
      <c r="O23" s="76" t="s">
        <v>52</v>
      </c>
      <c r="P23" s="76" t="s">
        <v>52</v>
      </c>
      <c r="Q23" s="76" t="s">
        <v>52</v>
      </c>
      <c r="R23" s="76" t="s">
        <v>52</v>
      </c>
      <c r="S23" s="76" t="s">
        <v>52</v>
      </c>
      <c r="T23" s="76" t="s">
        <v>52</v>
      </c>
      <c r="U23" s="76" t="s">
        <v>52</v>
      </c>
      <c r="V23" s="76" t="s">
        <v>52</v>
      </c>
      <c r="W23" s="76" t="s">
        <v>52</v>
      </c>
      <c r="X23" s="76" t="s">
        <v>52</v>
      </c>
      <c r="Y23" s="76" t="s">
        <v>52</v>
      </c>
      <c r="Z23" s="76" t="s">
        <v>52</v>
      </c>
    </row>
    <row r="24" spans="1:26" s="76" customFormat="1" ht="15.75" thickBot="1">
      <c r="A24" s="90" t="s">
        <v>54</v>
      </c>
      <c r="B24" s="97"/>
      <c r="C24" s="84"/>
      <c r="D24" s="76" t="s">
        <v>52</v>
      </c>
      <c r="E24" s="76" t="s">
        <v>52</v>
      </c>
      <c r="F24" s="76" t="s">
        <v>52</v>
      </c>
      <c r="G24" s="76" t="s">
        <v>52</v>
      </c>
      <c r="H24" s="3" t="s">
        <v>52</v>
      </c>
      <c r="I24" s="76" t="s">
        <v>52</v>
      </c>
      <c r="J24" s="76" t="s">
        <v>52</v>
      </c>
      <c r="K24" s="76" t="s">
        <v>52</v>
      </c>
      <c r="L24" s="76" t="s">
        <v>52</v>
      </c>
      <c r="M24" s="76" t="s">
        <v>52</v>
      </c>
      <c r="N24" s="76" t="s">
        <v>52</v>
      </c>
      <c r="O24" s="76" t="s">
        <v>52</v>
      </c>
      <c r="P24" s="76" t="s">
        <v>52</v>
      </c>
      <c r="Q24" s="76" t="s">
        <v>52</v>
      </c>
      <c r="R24" s="76" t="s">
        <v>52</v>
      </c>
      <c r="S24" s="76" t="s">
        <v>52</v>
      </c>
      <c r="T24" s="76" t="s">
        <v>52</v>
      </c>
      <c r="U24" s="76" t="s">
        <v>52</v>
      </c>
      <c r="V24" s="76" t="s">
        <v>52</v>
      </c>
      <c r="W24" s="3" t="s">
        <v>52</v>
      </c>
      <c r="X24" s="76" t="s">
        <v>52</v>
      </c>
      <c r="Y24" s="76" t="s">
        <v>52</v>
      </c>
      <c r="Z24" s="76" t="s">
        <v>52</v>
      </c>
    </row>
    <row r="25" spans="1:23" s="76" customFormat="1" ht="15.75" thickBot="1">
      <c r="A25" s="91"/>
      <c r="B25" s="91"/>
      <c r="H25" s="3"/>
      <c r="S25" s="3"/>
      <c r="W25" s="3"/>
    </row>
    <row r="26" spans="1:23" s="76" customFormat="1" ht="19.5" thickBot="1">
      <c r="A26" s="74" t="s">
        <v>42</v>
      </c>
      <c r="B26" s="94"/>
      <c r="H26" s="3"/>
      <c r="W26" s="3"/>
    </row>
    <row r="27" spans="1:8" s="76" customFormat="1" ht="60.75" thickBot="1">
      <c r="A27" s="73" t="s">
        <v>43</v>
      </c>
      <c r="B27" s="96"/>
      <c r="H27" s="3"/>
    </row>
    <row r="28" spans="1:23" s="76" customFormat="1" ht="45.75" customHeight="1" thickBot="1">
      <c r="A28" s="73" t="s">
        <v>44</v>
      </c>
      <c r="B28" s="96"/>
      <c r="H28" s="3"/>
      <c r="S28" s="3"/>
      <c r="W28" s="3"/>
    </row>
    <row r="29" spans="1:23" s="78" customFormat="1" ht="45.75" thickBot="1">
      <c r="A29" s="73" t="s">
        <v>45</v>
      </c>
      <c r="B29" s="96"/>
      <c r="H29" s="46"/>
      <c r="W29" s="46"/>
    </row>
    <row r="30" spans="1:23" s="78" customFormat="1" ht="84.75" customHeight="1" thickBot="1">
      <c r="A30" s="73" t="s">
        <v>46</v>
      </c>
      <c r="B30" s="96"/>
      <c r="H30" s="5"/>
      <c r="W30" s="5"/>
    </row>
    <row r="31" spans="1:23" s="76" customFormat="1" ht="15.75" thickBot="1">
      <c r="A31" s="210" t="s">
        <v>47</v>
      </c>
      <c r="B31" s="96"/>
      <c r="F31" s="3"/>
      <c r="G31" s="3"/>
      <c r="H31" s="3"/>
      <c r="W31" s="3"/>
    </row>
    <row r="32" spans="1:2" s="76" customFormat="1" ht="15.75" thickBot="1">
      <c r="A32" s="210"/>
      <c r="B32" s="96"/>
    </row>
    <row r="33" spans="1:10" s="76" customFormat="1" ht="45.75" thickBot="1">
      <c r="A33" s="73" t="s">
        <v>48</v>
      </c>
      <c r="B33" s="96"/>
      <c r="J33" s="3"/>
    </row>
    <row r="34" spans="1:23" s="76" customFormat="1" ht="60.75" thickBot="1">
      <c r="A34" s="73" t="s">
        <v>49</v>
      </c>
      <c r="B34" s="96"/>
      <c r="F34" s="3"/>
      <c r="G34" s="3"/>
      <c r="H34" s="3"/>
      <c r="J34" s="3"/>
      <c r="W34" s="3"/>
    </row>
    <row r="35" spans="1:22" s="80" customFormat="1" ht="30.75" thickBot="1">
      <c r="A35" s="73" t="s">
        <v>50</v>
      </c>
      <c r="B35" s="96"/>
      <c r="R35" s="6"/>
      <c r="T35" s="6"/>
      <c r="V35" s="6"/>
    </row>
    <row r="36" ht="15"/>
    <row r="37" ht="15"/>
    <row r="39" spans="1:3" s="82" customFormat="1" ht="12.75">
      <c r="A39" s="81"/>
      <c r="B39" s="81"/>
      <c r="C39" s="81"/>
    </row>
  </sheetData>
  <sheetProtection/>
  <autoFilter ref="A6:HS24"/>
  <mergeCells count="4">
    <mergeCell ref="A31:A32"/>
    <mergeCell ref="C1:L1"/>
    <mergeCell ref="C2:Z2"/>
    <mergeCell ref="C5:Z5"/>
  </mergeCells>
  <printOptions horizontalCentered="1" verticalCentered="1"/>
  <pageMargins left="0.7086614173228347" right="0.7086614173228347" top="0.35433070866141736" bottom="0.5118110236220472" header="0.31496062992125984" footer="0.31496062992125984"/>
  <pageSetup horizontalDpi="600" verticalDpi="600" orientation="landscape" paperSize="9" r:id="rId2"/>
  <headerFooter>
    <oddFooter>&amp;R&amp;P от  &amp;N</oddFooter>
    <firstFooter>&amp;CPage &amp;P of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73"/>
  <sheetViews>
    <sheetView view="pageBreakPreview" zoomScaleSheetLayoutView="100" zoomScalePageLayoutView="0" workbookViewId="0" topLeftCell="A1">
      <pane ySplit="6" topLeftCell="A221" activePane="bottomLeft" state="frozen"/>
      <selection pane="topLeft" activeCell="A1" sqref="A1"/>
      <selection pane="bottomLeft" activeCell="A232" sqref="A232"/>
    </sheetView>
  </sheetViews>
  <sheetFormatPr defaultColWidth="5.00390625" defaultRowHeight="15"/>
  <cols>
    <col min="1" max="1" width="4.7109375" style="1" customWidth="1"/>
    <col min="2" max="2" width="8.8515625" style="23" customWidth="1"/>
    <col min="3" max="3" width="6.57421875" style="1" customWidth="1"/>
    <col min="4" max="4" width="6.00390625" style="1" customWidth="1"/>
    <col min="5" max="5" width="6.421875" style="1" customWidth="1"/>
    <col min="6" max="6" width="10.00390625" style="1" customWidth="1"/>
    <col min="7" max="7" width="6.8515625" style="1" customWidth="1"/>
    <col min="8" max="8" width="6.57421875" style="114" customWidth="1"/>
    <col min="9" max="9" width="7.57421875" style="1" customWidth="1"/>
    <col min="10" max="10" width="7.00390625" style="1" customWidth="1"/>
    <col min="11" max="12" width="5.421875" style="1" customWidth="1"/>
    <col min="13" max="13" width="7.28125" style="139" customWidth="1"/>
    <col min="14" max="14" width="6.28125" style="1" customWidth="1"/>
    <col min="15" max="15" width="6.7109375" style="1" customWidth="1"/>
    <col min="16" max="16" width="5.28125" style="1" customWidth="1"/>
    <col min="17" max="17" width="6.57421875" style="1" customWidth="1"/>
    <col min="18" max="18" width="7.57421875" style="1" customWidth="1"/>
    <col min="19" max="19" width="7.7109375" style="1" customWidth="1"/>
    <col min="20" max="20" width="6.57421875" style="1" customWidth="1"/>
    <col min="21" max="21" width="6.8515625" style="139" customWidth="1"/>
    <col min="22" max="22" width="6.421875" style="1" customWidth="1"/>
    <col min="23" max="23" width="6.7109375" style="1" customWidth="1"/>
    <col min="24" max="24" width="7.00390625" style="1" customWidth="1"/>
    <col min="25" max="25" width="8.140625" style="139" customWidth="1"/>
    <col min="26" max="26" width="6.00390625" style="1" customWidth="1"/>
    <col min="27" max="27" width="9.421875" style="1" bestFit="1" customWidth="1"/>
    <col min="28" max="16384" width="5.00390625" style="1" customWidth="1"/>
  </cols>
  <sheetData>
    <row r="1" spans="2:12" ht="26.25" customHeight="1">
      <c r="B1" s="219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26" ht="15" customHeight="1">
      <c r="B2" s="219"/>
      <c r="C2" s="218" t="s">
        <v>73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ht="15">
      <c r="B3" s="2"/>
    </row>
    <row r="4" spans="2:26" ht="15.75">
      <c r="B4" s="40"/>
      <c r="C4" s="116">
        <v>1</v>
      </c>
      <c r="D4" s="116">
        <v>2</v>
      </c>
      <c r="E4" s="116">
        <v>3</v>
      </c>
      <c r="F4" s="116">
        <v>4</v>
      </c>
      <c r="G4" s="72">
        <v>5</v>
      </c>
      <c r="H4" s="117">
        <v>6</v>
      </c>
      <c r="I4" s="72">
        <v>7</v>
      </c>
      <c r="J4" s="72">
        <v>8</v>
      </c>
      <c r="K4" s="72">
        <v>9</v>
      </c>
      <c r="L4" s="72">
        <v>10</v>
      </c>
      <c r="M4" s="143">
        <v>11</v>
      </c>
      <c r="N4" s="72">
        <v>12</v>
      </c>
      <c r="O4" s="116">
        <v>13</v>
      </c>
      <c r="P4" s="72">
        <v>14</v>
      </c>
      <c r="Q4" s="116">
        <v>15</v>
      </c>
      <c r="R4" s="116">
        <v>16</v>
      </c>
      <c r="S4" s="116">
        <v>17</v>
      </c>
      <c r="T4" s="116">
        <v>18</v>
      </c>
      <c r="U4" s="143">
        <v>19</v>
      </c>
      <c r="V4" s="116">
        <v>20</v>
      </c>
      <c r="W4" s="116">
        <v>21</v>
      </c>
      <c r="X4" s="116">
        <v>22</v>
      </c>
      <c r="Y4" s="143">
        <v>23</v>
      </c>
      <c r="Z4" s="72">
        <v>24</v>
      </c>
    </row>
    <row r="5" spans="1:33" s="55" customFormat="1" ht="15" customHeight="1">
      <c r="A5" s="214" t="s">
        <v>0</v>
      </c>
      <c r="B5" s="216" t="s">
        <v>1</v>
      </c>
      <c r="C5" s="217" t="s">
        <v>3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</row>
    <row r="6" spans="1:34" s="44" customFormat="1" ht="63.75" customHeight="1">
      <c r="A6" s="215"/>
      <c r="B6" s="215"/>
      <c r="C6" s="68" t="s">
        <v>5</v>
      </c>
      <c r="D6" s="68" t="s">
        <v>6</v>
      </c>
      <c r="E6" s="68" t="s">
        <v>7</v>
      </c>
      <c r="F6" s="68" t="s">
        <v>8</v>
      </c>
      <c r="G6" s="68" t="s">
        <v>9</v>
      </c>
      <c r="H6" s="119" t="s">
        <v>23</v>
      </c>
      <c r="I6" s="68" t="s">
        <v>10</v>
      </c>
      <c r="J6" s="68" t="s">
        <v>11</v>
      </c>
      <c r="K6" s="44" t="s">
        <v>12</v>
      </c>
      <c r="L6" s="44" t="s">
        <v>13</v>
      </c>
      <c r="M6" s="144" t="s">
        <v>14</v>
      </c>
      <c r="N6" s="68" t="s">
        <v>15</v>
      </c>
      <c r="O6" s="44" t="s">
        <v>16</v>
      </c>
      <c r="P6" s="44" t="s">
        <v>17</v>
      </c>
      <c r="Q6" s="44" t="s">
        <v>18</v>
      </c>
      <c r="R6" s="69" t="s">
        <v>19</v>
      </c>
      <c r="S6" s="68" t="s">
        <v>20</v>
      </c>
      <c r="T6" s="44" t="s">
        <v>21</v>
      </c>
      <c r="U6" s="163" t="s">
        <v>22</v>
      </c>
      <c r="V6" s="68" t="s">
        <v>24</v>
      </c>
      <c r="W6" s="44" t="s">
        <v>25</v>
      </c>
      <c r="X6" s="44" t="s">
        <v>26</v>
      </c>
      <c r="Y6" s="166" t="s">
        <v>28</v>
      </c>
      <c r="Z6" s="44" t="s">
        <v>27</v>
      </c>
      <c r="AA6" s="44" t="s">
        <v>62</v>
      </c>
      <c r="AH6" s="56"/>
    </row>
    <row r="7" spans="1:27" s="34" customFormat="1" ht="15">
      <c r="A7" s="27">
        <v>1</v>
      </c>
      <c r="B7" s="3">
        <v>2.2560000000000002</v>
      </c>
      <c r="E7" s="70"/>
      <c r="F7" s="3">
        <v>2.2560000000000002</v>
      </c>
      <c r="H7" s="120">
        <v>2.2560000000000002</v>
      </c>
      <c r="J7" s="3">
        <v>2.2560000000000002</v>
      </c>
      <c r="M7" s="145">
        <v>2.26</v>
      </c>
      <c r="S7" s="70"/>
      <c r="U7" s="145"/>
      <c r="W7" s="3">
        <v>2.2560000000000002</v>
      </c>
      <c r="Y7" s="145"/>
      <c r="AA7" s="34">
        <f>SUM(C7:Z7)</f>
        <v>11.284</v>
      </c>
    </row>
    <row r="8" spans="1:34" s="34" customFormat="1" ht="15">
      <c r="A8" s="27">
        <v>2</v>
      </c>
      <c r="B8" s="3">
        <v>33.6</v>
      </c>
      <c r="H8" s="113"/>
      <c r="M8" s="145"/>
      <c r="U8" s="145"/>
      <c r="W8" s="3">
        <v>33.6</v>
      </c>
      <c r="Y8" s="145"/>
      <c r="AA8" s="34">
        <f aca="true" t="shared" si="0" ref="AA8:AA71">SUM(C8:Z8)</f>
        <v>33.6</v>
      </c>
      <c r="AH8" s="57"/>
    </row>
    <row r="9" spans="1:34" s="34" customFormat="1" ht="15">
      <c r="A9" s="27">
        <v>3</v>
      </c>
      <c r="B9" s="4">
        <v>45.888</v>
      </c>
      <c r="F9" s="4">
        <v>45.888</v>
      </c>
      <c r="G9" s="4">
        <v>45.888</v>
      </c>
      <c r="H9" s="113"/>
      <c r="M9" s="145">
        <v>45.89</v>
      </c>
      <c r="S9" s="4">
        <v>45.888</v>
      </c>
      <c r="U9" s="145"/>
      <c r="W9" s="4">
        <v>45.888</v>
      </c>
      <c r="Y9" s="145"/>
      <c r="AA9" s="34">
        <f t="shared" si="0"/>
        <v>229.442</v>
      </c>
      <c r="AH9" s="57"/>
    </row>
    <row r="10" spans="1:34" s="34" customFormat="1" ht="15">
      <c r="A10" s="28">
        <v>4</v>
      </c>
      <c r="B10" s="4">
        <v>9.216</v>
      </c>
      <c r="C10" s="34">
        <v>9.22</v>
      </c>
      <c r="F10" s="4">
        <v>9.216</v>
      </c>
      <c r="H10" s="121">
        <v>9.216</v>
      </c>
      <c r="J10" s="4">
        <v>9.216</v>
      </c>
      <c r="M10" s="145">
        <v>9.22</v>
      </c>
      <c r="U10" s="145"/>
      <c r="Y10" s="145"/>
      <c r="AA10" s="34">
        <f t="shared" si="0"/>
        <v>46.088</v>
      </c>
      <c r="AH10" s="57"/>
    </row>
    <row r="11" spans="1:34" s="34" customFormat="1" ht="15">
      <c r="A11" s="28">
        <v>5</v>
      </c>
      <c r="B11" s="4">
        <v>1.632</v>
      </c>
      <c r="F11" s="4">
        <v>1.632</v>
      </c>
      <c r="H11" s="121">
        <v>1.632</v>
      </c>
      <c r="J11" s="4">
        <v>1.632</v>
      </c>
      <c r="M11" s="145">
        <v>1.63</v>
      </c>
      <c r="U11" s="145"/>
      <c r="Y11" s="145"/>
      <c r="AA11" s="34">
        <f t="shared" si="0"/>
        <v>6.526</v>
      </c>
      <c r="AH11" s="57"/>
    </row>
    <row r="12" spans="1:34" s="34" customFormat="1" ht="15">
      <c r="A12" s="28">
        <v>6</v>
      </c>
      <c r="B12" s="4">
        <v>4.032000000000001</v>
      </c>
      <c r="F12" s="4">
        <v>4.032000000000001</v>
      </c>
      <c r="H12" s="121">
        <v>4.032000000000001</v>
      </c>
      <c r="J12" s="4">
        <v>4.032000000000001</v>
      </c>
      <c r="M12" s="145">
        <v>4.03</v>
      </c>
      <c r="U12" s="145"/>
      <c r="Y12" s="145"/>
      <c r="AA12" s="34">
        <f t="shared" si="0"/>
        <v>16.126000000000005</v>
      </c>
      <c r="AH12" s="57"/>
    </row>
    <row r="13" spans="1:34" s="45" customFormat="1" ht="15">
      <c r="A13" s="28">
        <v>7</v>
      </c>
      <c r="B13" s="4">
        <v>2.544</v>
      </c>
      <c r="H13" s="121">
        <v>2.544</v>
      </c>
      <c r="J13" s="4">
        <v>2.544</v>
      </c>
      <c r="AA13" s="34">
        <f t="shared" si="0"/>
        <v>5.088</v>
      </c>
      <c r="AH13" s="58"/>
    </row>
    <row r="14" spans="1:34" s="34" customFormat="1" ht="15">
      <c r="A14" s="27">
        <v>8</v>
      </c>
      <c r="B14" s="3">
        <v>1.8239999999999998</v>
      </c>
      <c r="C14" s="34">
        <v>1.82</v>
      </c>
      <c r="F14" s="3">
        <v>1.8239999999999998</v>
      </c>
      <c r="H14" s="120">
        <v>1.8239999999999998</v>
      </c>
      <c r="J14" s="3">
        <v>1.8239999999999998</v>
      </c>
      <c r="M14" s="145">
        <v>1.82</v>
      </c>
      <c r="U14" s="145"/>
      <c r="Y14" s="145"/>
      <c r="AA14" s="34">
        <f t="shared" si="0"/>
        <v>9.112</v>
      </c>
      <c r="AH14" s="57"/>
    </row>
    <row r="15" spans="1:34" s="34" customFormat="1" ht="15">
      <c r="A15" s="27">
        <v>9</v>
      </c>
      <c r="B15" s="3">
        <v>5.8848</v>
      </c>
      <c r="H15" s="113"/>
      <c r="M15" s="145">
        <v>5.88</v>
      </c>
      <c r="U15" s="145"/>
      <c r="W15" s="3">
        <v>5.8848</v>
      </c>
      <c r="Y15" s="145"/>
      <c r="AA15" s="34">
        <f t="shared" si="0"/>
        <v>11.764800000000001</v>
      </c>
      <c r="AH15" s="57"/>
    </row>
    <row r="16" spans="1:34" s="34" customFormat="1" ht="15">
      <c r="A16" s="27">
        <v>10</v>
      </c>
      <c r="B16" s="3">
        <v>4.4448</v>
      </c>
      <c r="H16" s="113"/>
      <c r="M16" s="145"/>
      <c r="U16" s="145"/>
      <c r="Y16" s="145"/>
      <c r="AA16" s="140">
        <f t="shared" si="0"/>
        <v>0</v>
      </c>
      <c r="AH16" s="57"/>
    </row>
    <row r="17" spans="1:34" s="34" customFormat="1" ht="15">
      <c r="A17" s="27">
        <v>11</v>
      </c>
      <c r="B17" s="3">
        <v>0</v>
      </c>
      <c r="H17" s="113"/>
      <c r="M17" s="145"/>
      <c r="U17" s="145"/>
      <c r="Y17" s="145"/>
      <c r="AA17" s="140">
        <f t="shared" si="0"/>
        <v>0</v>
      </c>
      <c r="AH17" s="57"/>
    </row>
    <row r="18" spans="1:34" s="34" customFormat="1" ht="15">
      <c r="A18" s="27">
        <v>12</v>
      </c>
      <c r="B18" s="3">
        <v>16.8</v>
      </c>
      <c r="H18" s="113"/>
      <c r="M18" s="145"/>
      <c r="U18" s="145"/>
      <c r="Y18" s="145"/>
      <c r="AA18" s="140">
        <f t="shared" si="0"/>
        <v>0</v>
      </c>
      <c r="AH18" s="57"/>
    </row>
    <row r="19" spans="1:34" s="36" customFormat="1" ht="15">
      <c r="A19" s="27">
        <v>13</v>
      </c>
      <c r="B19" s="5">
        <v>16.8</v>
      </c>
      <c r="H19" s="113"/>
      <c r="M19" s="112"/>
      <c r="U19" s="112"/>
      <c r="Y19" s="112"/>
      <c r="AA19" s="140">
        <f t="shared" si="0"/>
        <v>0</v>
      </c>
      <c r="AH19" s="59"/>
    </row>
    <row r="20" spans="1:34" s="36" customFormat="1" ht="15">
      <c r="A20" s="27">
        <v>14</v>
      </c>
      <c r="B20" s="5">
        <v>2.45</v>
      </c>
      <c r="F20" s="5">
        <v>2.45</v>
      </c>
      <c r="H20" s="120">
        <v>2.45</v>
      </c>
      <c r="M20" s="112"/>
      <c r="U20" s="112"/>
      <c r="Y20" s="112"/>
      <c r="AA20" s="34">
        <f t="shared" si="0"/>
        <v>4.9</v>
      </c>
      <c r="AH20" s="59"/>
    </row>
    <row r="21" spans="1:34" s="36" customFormat="1" ht="15">
      <c r="A21" s="27">
        <v>15</v>
      </c>
      <c r="B21" s="5">
        <v>2.5</v>
      </c>
      <c r="H21" s="120">
        <v>2.5</v>
      </c>
      <c r="M21" s="112"/>
      <c r="T21" s="5">
        <v>2.5</v>
      </c>
      <c r="U21" s="112"/>
      <c r="Y21" s="112"/>
      <c r="AA21" s="34">
        <f t="shared" si="0"/>
        <v>5</v>
      </c>
      <c r="AH21" s="59"/>
    </row>
    <row r="22" spans="1:34" s="36" customFormat="1" ht="15">
      <c r="A22" s="27">
        <v>16</v>
      </c>
      <c r="B22" s="6">
        <v>11.193600000000002</v>
      </c>
      <c r="H22" s="113"/>
      <c r="J22" s="6">
        <v>11.193600000000002</v>
      </c>
      <c r="M22" s="112">
        <v>11.19</v>
      </c>
      <c r="U22" s="112"/>
      <c r="W22" s="6">
        <v>11.193600000000002</v>
      </c>
      <c r="Y22" s="112"/>
      <c r="AA22" s="34">
        <f t="shared" si="0"/>
        <v>33.577200000000005</v>
      </c>
      <c r="AH22" s="59"/>
    </row>
    <row r="23" spans="1:34" s="35" customFormat="1" ht="15">
      <c r="A23" s="28">
        <v>17</v>
      </c>
      <c r="B23" s="5">
        <v>14.304000000000002</v>
      </c>
      <c r="F23" s="5">
        <v>14.304000000000002</v>
      </c>
      <c r="H23" s="120">
        <v>14.304000000000002</v>
      </c>
      <c r="M23" s="35">
        <v>14.3</v>
      </c>
      <c r="AA23" s="34">
        <f t="shared" si="0"/>
        <v>42.908</v>
      </c>
      <c r="AH23" s="60"/>
    </row>
    <row r="24" spans="1:34" s="36" customFormat="1" ht="15">
      <c r="A24" s="27">
        <v>18</v>
      </c>
      <c r="B24" s="5">
        <v>7.68</v>
      </c>
      <c r="F24" s="5">
        <v>7.68</v>
      </c>
      <c r="H24" s="120">
        <v>7.68</v>
      </c>
      <c r="J24" s="5">
        <v>7.68</v>
      </c>
      <c r="M24" s="112">
        <v>7.68</v>
      </c>
      <c r="S24" s="5">
        <v>7.68</v>
      </c>
      <c r="U24" s="112"/>
      <c r="Y24" s="112"/>
      <c r="AA24" s="34">
        <f t="shared" si="0"/>
        <v>38.4</v>
      </c>
      <c r="AH24" s="59"/>
    </row>
    <row r="25" spans="1:34" s="36" customFormat="1" ht="15">
      <c r="A25" s="27">
        <v>19</v>
      </c>
      <c r="B25" s="5">
        <v>4.896</v>
      </c>
      <c r="F25" s="5">
        <v>4.896</v>
      </c>
      <c r="H25" s="120">
        <v>4.896</v>
      </c>
      <c r="J25" s="5">
        <v>4.896</v>
      </c>
      <c r="M25" s="112">
        <v>4.9</v>
      </c>
      <c r="U25" s="112"/>
      <c r="Y25" s="112"/>
      <c r="AA25" s="34">
        <f t="shared" si="0"/>
        <v>19.588</v>
      </c>
      <c r="AH25" s="59"/>
    </row>
    <row r="26" spans="1:34" s="34" customFormat="1" ht="15">
      <c r="A26" s="27">
        <v>20</v>
      </c>
      <c r="B26" s="3">
        <v>19.008</v>
      </c>
      <c r="F26" s="3">
        <v>19.008</v>
      </c>
      <c r="H26" s="120">
        <v>19.008</v>
      </c>
      <c r="J26" s="3">
        <v>19.008</v>
      </c>
      <c r="M26" s="145">
        <v>19.01</v>
      </c>
      <c r="U26" s="145"/>
      <c r="Y26" s="145"/>
      <c r="AA26" s="34">
        <f t="shared" si="0"/>
        <v>76.034</v>
      </c>
      <c r="AH26" s="57"/>
    </row>
    <row r="27" spans="1:34" s="34" customFormat="1" ht="18" customHeight="1">
      <c r="A27" s="27">
        <v>21</v>
      </c>
      <c r="B27" s="3">
        <v>3.5520000000000005</v>
      </c>
      <c r="F27" s="3">
        <v>3.5520000000000005</v>
      </c>
      <c r="H27" s="120">
        <v>3.5520000000000005</v>
      </c>
      <c r="J27" s="3">
        <v>3.5520000000000005</v>
      </c>
      <c r="M27" s="145">
        <v>3.55</v>
      </c>
      <c r="U27" s="145"/>
      <c r="Y27" s="145"/>
      <c r="AA27" s="34">
        <f t="shared" si="0"/>
        <v>14.206000000000003</v>
      </c>
      <c r="AH27" s="57"/>
    </row>
    <row r="28" spans="1:34" s="34" customFormat="1" ht="17.25" customHeight="1">
      <c r="A28" s="27">
        <v>22</v>
      </c>
      <c r="B28" s="3">
        <v>3.6479999999999997</v>
      </c>
      <c r="F28" s="3">
        <v>3.6479999999999997</v>
      </c>
      <c r="H28" s="120">
        <v>3.6479999999999997</v>
      </c>
      <c r="J28" s="3">
        <v>3.6479999999999997</v>
      </c>
      <c r="M28" s="145">
        <v>3.65</v>
      </c>
      <c r="U28" s="145"/>
      <c r="Y28" s="145"/>
      <c r="AA28" s="34">
        <f t="shared" si="0"/>
        <v>14.594</v>
      </c>
      <c r="AH28" s="57"/>
    </row>
    <row r="29" spans="1:34" s="34" customFormat="1" ht="15">
      <c r="A29" s="27">
        <v>23</v>
      </c>
      <c r="B29" s="3">
        <v>3.68</v>
      </c>
      <c r="H29" s="120">
        <v>3.68</v>
      </c>
      <c r="M29" s="145"/>
      <c r="U29" s="145"/>
      <c r="Y29" s="145"/>
      <c r="AA29" s="34">
        <f t="shared" si="0"/>
        <v>3.68</v>
      </c>
      <c r="AH29" s="57"/>
    </row>
    <row r="30" spans="1:34" s="34" customFormat="1" ht="15">
      <c r="A30" s="27">
        <v>24</v>
      </c>
      <c r="B30" s="3">
        <v>4.3968</v>
      </c>
      <c r="H30" s="120">
        <v>4.3968</v>
      </c>
      <c r="M30" s="145">
        <v>4.4</v>
      </c>
      <c r="U30" s="145"/>
      <c r="W30" s="3">
        <v>4.3968</v>
      </c>
      <c r="Y30" s="145"/>
      <c r="AA30" s="34">
        <f t="shared" si="0"/>
        <v>13.1936</v>
      </c>
      <c r="AH30" s="57"/>
    </row>
    <row r="31" spans="1:34" s="34" customFormat="1" ht="15">
      <c r="A31" s="27">
        <v>25</v>
      </c>
      <c r="B31" s="3">
        <v>13.0988</v>
      </c>
      <c r="H31" s="120">
        <v>13.0988</v>
      </c>
      <c r="M31" s="145">
        <v>13.1</v>
      </c>
      <c r="S31" s="3">
        <v>13.0988</v>
      </c>
      <c r="U31" s="145"/>
      <c r="W31" s="3">
        <v>13.0988</v>
      </c>
      <c r="Y31" s="145"/>
      <c r="AA31" s="34">
        <f t="shared" si="0"/>
        <v>52.3964</v>
      </c>
      <c r="AH31" s="57"/>
    </row>
    <row r="32" spans="1:34" s="34" customFormat="1" ht="15">
      <c r="A32" s="27">
        <v>26</v>
      </c>
      <c r="B32" s="3">
        <v>7.2864</v>
      </c>
      <c r="H32" s="120">
        <v>7.2864</v>
      </c>
      <c r="M32" s="145">
        <v>7.29</v>
      </c>
      <c r="U32" s="145"/>
      <c r="W32" s="3">
        <v>7.2864</v>
      </c>
      <c r="Y32" s="145"/>
      <c r="AA32" s="34">
        <f t="shared" si="0"/>
        <v>21.8628</v>
      </c>
      <c r="AH32" s="57"/>
    </row>
    <row r="33" spans="1:34" s="34" customFormat="1" ht="15">
      <c r="A33" s="27">
        <v>27</v>
      </c>
      <c r="B33" s="3">
        <v>8.294400000000001</v>
      </c>
      <c r="H33" s="120">
        <v>8.294400000000001</v>
      </c>
      <c r="M33" s="145">
        <v>8.29</v>
      </c>
      <c r="U33" s="145"/>
      <c r="Y33" s="145"/>
      <c r="AA33" s="34">
        <f t="shared" si="0"/>
        <v>16.584400000000002</v>
      </c>
      <c r="AH33" s="57"/>
    </row>
    <row r="34" spans="1:34" s="34" customFormat="1" ht="15">
      <c r="A34" s="27">
        <v>28</v>
      </c>
      <c r="B34" s="3">
        <v>9.408000000000001</v>
      </c>
      <c r="H34" s="120">
        <v>9.408000000000001</v>
      </c>
      <c r="M34" s="145">
        <v>9.41</v>
      </c>
      <c r="S34" s="3">
        <v>9.408000000000001</v>
      </c>
      <c r="U34" s="145"/>
      <c r="W34" s="3">
        <v>9.408000000000001</v>
      </c>
      <c r="Y34" s="145"/>
      <c r="AA34" s="34">
        <f t="shared" si="0"/>
        <v>37.634</v>
      </c>
      <c r="AH34" s="57"/>
    </row>
    <row r="35" spans="1:34" s="34" customFormat="1" ht="15">
      <c r="A35" s="27">
        <v>29</v>
      </c>
      <c r="B35" s="3">
        <v>6.9408</v>
      </c>
      <c r="H35" s="120">
        <v>6.9408</v>
      </c>
      <c r="M35" s="145">
        <v>6.94</v>
      </c>
      <c r="S35" s="3">
        <v>6.9408</v>
      </c>
      <c r="U35" s="145"/>
      <c r="W35" s="3">
        <v>6.9408</v>
      </c>
      <c r="Y35" s="145"/>
      <c r="AA35" s="34">
        <f t="shared" si="0"/>
        <v>27.7624</v>
      </c>
      <c r="AH35" s="57"/>
    </row>
    <row r="36" spans="1:34" s="34" customFormat="1" ht="15">
      <c r="A36" s="27">
        <v>30</v>
      </c>
      <c r="B36" s="3">
        <v>6.9408</v>
      </c>
      <c r="H36" s="120">
        <v>6.9408</v>
      </c>
      <c r="M36" s="145">
        <v>6.94</v>
      </c>
      <c r="S36" s="3">
        <v>6.9408</v>
      </c>
      <c r="U36" s="145"/>
      <c r="W36" s="3">
        <v>6.9408</v>
      </c>
      <c r="Y36" s="145"/>
      <c r="AA36" s="34">
        <f t="shared" si="0"/>
        <v>27.7624</v>
      </c>
      <c r="AH36" s="57"/>
    </row>
    <row r="37" spans="1:34" s="34" customFormat="1" ht="15">
      <c r="A37" s="27">
        <v>31</v>
      </c>
      <c r="B37" s="3">
        <v>10.608</v>
      </c>
      <c r="H37" s="120">
        <v>10.608</v>
      </c>
      <c r="M37" s="145">
        <v>10.61</v>
      </c>
      <c r="S37" s="3">
        <v>10.608</v>
      </c>
      <c r="U37" s="145"/>
      <c r="Y37" s="145"/>
      <c r="AA37" s="34">
        <f t="shared" si="0"/>
        <v>31.826</v>
      </c>
      <c r="AH37" s="57"/>
    </row>
    <row r="38" spans="1:34" s="36" customFormat="1" ht="15">
      <c r="A38" s="29">
        <v>32</v>
      </c>
      <c r="B38" s="46">
        <v>5.6255999999999995</v>
      </c>
      <c r="H38" s="122">
        <v>5.6255999999999995</v>
      </c>
      <c r="M38" s="112">
        <v>5.63</v>
      </c>
      <c r="U38" s="112"/>
      <c r="W38" s="46">
        <v>5.6255999999999995</v>
      </c>
      <c r="Y38" s="112"/>
      <c r="AA38" s="34">
        <f t="shared" si="0"/>
        <v>16.8812</v>
      </c>
      <c r="AH38" s="59"/>
    </row>
    <row r="39" spans="1:34" s="36" customFormat="1" ht="15">
      <c r="A39" s="27">
        <v>33</v>
      </c>
      <c r="B39" s="5">
        <v>2.3136</v>
      </c>
      <c r="H39" s="120">
        <v>2.3136</v>
      </c>
      <c r="M39" s="112">
        <v>2.31</v>
      </c>
      <c r="U39" s="112"/>
      <c r="W39" s="5">
        <v>2.3136</v>
      </c>
      <c r="Y39" s="112"/>
      <c r="AA39" s="34">
        <f t="shared" si="0"/>
        <v>6.9372</v>
      </c>
      <c r="AH39" s="59"/>
    </row>
    <row r="40" spans="1:34" s="36" customFormat="1" ht="15">
      <c r="A40" s="27">
        <v>34</v>
      </c>
      <c r="B40" s="5">
        <v>2.3136</v>
      </c>
      <c r="H40" s="120">
        <v>2.3136</v>
      </c>
      <c r="M40" s="112">
        <v>2.31</v>
      </c>
      <c r="U40" s="112"/>
      <c r="W40" s="5">
        <v>2.3136</v>
      </c>
      <c r="Y40" s="112"/>
      <c r="AA40" s="34">
        <f t="shared" si="0"/>
        <v>6.9372</v>
      </c>
      <c r="AH40" s="59"/>
    </row>
    <row r="41" spans="1:34" s="34" customFormat="1" ht="15">
      <c r="A41" s="27">
        <v>35</v>
      </c>
      <c r="B41" s="3">
        <v>3.936</v>
      </c>
      <c r="F41" s="3">
        <v>3.936</v>
      </c>
      <c r="H41" s="120">
        <v>3.936</v>
      </c>
      <c r="J41" s="3">
        <v>3.936</v>
      </c>
      <c r="M41" s="145">
        <v>3.94</v>
      </c>
      <c r="U41" s="145"/>
      <c r="W41" s="3">
        <v>3.936</v>
      </c>
      <c r="Y41" s="145"/>
      <c r="AA41" s="34">
        <f t="shared" si="0"/>
        <v>19.683999999999997</v>
      </c>
      <c r="AH41" s="57"/>
    </row>
    <row r="42" spans="1:34" s="34" customFormat="1" ht="15">
      <c r="A42" s="27">
        <v>37</v>
      </c>
      <c r="B42" s="3">
        <v>35.04</v>
      </c>
      <c r="H42" s="120">
        <v>35.04</v>
      </c>
      <c r="M42" s="145">
        <v>35.04</v>
      </c>
      <c r="U42" s="145"/>
      <c r="W42" s="3">
        <v>35.04</v>
      </c>
      <c r="Y42" s="145"/>
      <c r="AA42" s="34">
        <f t="shared" si="0"/>
        <v>105.12</v>
      </c>
      <c r="AH42" s="57"/>
    </row>
    <row r="43" spans="1:34" s="34" customFormat="1" ht="15">
      <c r="A43" s="27">
        <v>38</v>
      </c>
      <c r="B43" s="3">
        <v>4.540800000000001</v>
      </c>
      <c r="F43" s="3">
        <v>4.540800000000001</v>
      </c>
      <c r="G43" s="3">
        <v>4.540800000000001</v>
      </c>
      <c r="H43" s="120">
        <v>4.540800000000001</v>
      </c>
      <c r="M43" s="145">
        <v>4.54</v>
      </c>
      <c r="U43" s="145"/>
      <c r="W43" s="3">
        <v>4.540800000000001</v>
      </c>
      <c r="Y43" s="145"/>
      <c r="AA43" s="34">
        <f t="shared" si="0"/>
        <v>22.703200000000002</v>
      </c>
      <c r="AH43" s="57"/>
    </row>
    <row r="44" spans="1:34" s="34" customFormat="1" ht="15">
      <c r="A44" s="27">
        <v>39</v>
      </c>
      <c r="B44" s="3">
        <v>9.744</v>
      </c>
      <c r="H44" s="142">
        <v>9.74</v>
      </c>
      <c r="M44" s="145"/>
      <c r="U44" s="145"/>
      <c r="Y44" s="145"/>
      <c r="AA44" s="34">
        <f t="shared" si="0"/>
        <v>9.74</v>
      </c>
      <c r="AH44" s="57"/>
    </row>
    <row r="45" spans="1:34" s="34" customFormat="1" ht="15">
      <c r="A45" s="27">
        <v>40</v>
      </c>
      <c r="B45" s="3">
        <v>18.796799999999998</v>
      </c>
      <c r="H45" s="113"/>
      <c r="J45" s="3">
        <v>18.796799999999998</v>
      </c>
      <c r="M45" s="145"/>
      <c r="U45" s="145"/>
      <c r="Y45" s="145"/>
      <c r="AA45" s="34">
        <f t="shared" si="0"/>
        <v>18.796799999999998</v>
      </c>
      <c r="AH45" s="57"/>
    </row>
    <row r="46" spans="1:34" s="34" customFormat="1" ht="15">
      <c r="A46" s="27">
        <v>41</v>
      </c>
      <c r="B46" s="3">
        <v>24.432000000000002</v>
      </c>
      <c r="F46" s="3">
        <v>24.432000000000002</v>
      </c>
      <c r="G46" s="3"/>
      <c r="H46" s="120">
        <v>24.432000000000002</v>
      </c>
      <c r="J46" s="3">
        <v>24.432000000000002</v>
      </c>
      <c r="M46" s="145"/>
      <c r="U46" s="145"/>
      <c r="Y46" s="145"/>
      <c r="AA46" s="34">
        <f t="shared" si="0"/>
        <v>73.296</v>
      </c>
      <c r="AH46" s="57"/>
    </row>
    <row r="47" spans="1:34" s="34" customFormat="1" ht="15">
      <c r="A47" s="27">
        <v>42</v>
      </c>
      <c r="B47" s="3">
        <v>7.68</v>
      </c>
      <c r="F47" s="3">
        <v>7.68</v>
      </c>
      <c r="G47" s="3">
        <v>7.68</v>
      </c>
      <c r="H47" s="120">
        <v>7.68</v>
      </c>
      <c r="J47" s="3">
        <v>7.68</v>
      </c>
      <c r="M47" s="145">
        <v>7.68</v>
      </c>
      <c r="U47" s="145"/>
      <c r="W47" s="3">
        <v>7.68</v>
      </c>
      <c r="Y47" s="145"/>
      <c r="AA47" s="34">
        <f t="shared" si="0"/>
        <v>46.08</v>
      </c>
      <c r="AH47" s="57"/>
    </row>
    <row r="48" spans="1:34" s="34" customFormat="1" ht="15">
      <c r="A48" s="27">
        <v>43</v>
      </c>
      <c r="B48" s="3">
        <v>4.992000000000001</v>
      </c>
      <c r="H48" s="113"/>
      <c r="J48" s="3">
        <v>4.992000000000001</v>
      </c>
      <c r="M48" s="145"/>
      <c r="U48" s="145"/>
      <c r="Y48" s="145"/>
      <c r="AA48" s="34">
        <f t="shared" si="0"/>
        <v>4.992000000000001</v>
      </c>
      <c r="AH48" s="57"/>
    </row>
    <row r="49" spans="1:34" s="34" customFormat="1" ht="15">
      <c r="A49" s="27">
        <v>44</v>
      </c>
      <c r="B49" s="3">
        <v>15.1104</v>
      </c>
      <c r="F49" s="3">
        <v>15.1104</v>
      </c>
      <c r="H49" s="113"/>
      <c r="M49" s="145"/>
      <c r="U49" s="145"/>
      <c r="Y49" s="145"/>
      <c r="AA49" s="34">
        <f t="shared" si="0"/>
        <v>15.1104</v>
      </c>
      <c r="AH49" s="57"/>
    </row>
    <row r="50" spans="1:34" s="48" customFormat="1" ht="15">
      <c r="A50" s="28">
        <v>45</v>
      </c>
      <c r="B50" s="6">
        <v>22.5</v>
      </c>
      <c r="H50" s="123"/>
      <c r="R50" s="6">
        <v>22.5</v>
      </c>
      <c r="T50" s="6">
        <v>22.5</v>
      </c>
      <c r="U50" s="6"/>
      <c r="V50" s="6">
        <v>22.5</v>
      </c>
      <c r="Y50" s="48">
        <v>22.5</v>
      </c>
      <c r="AA50" s="34">
        <f t="shared" si="0"/>
        <v>90</v>
      </c>
      <c r="AH50" s="61"/>
    </row>
    <row r="51" spans="1:34" s="34" customFormat="1" ht="15">
      <c r="A51" s="27">
        <v>46</v>
      </c>
      <c r="B51" s="3">
        <v>14.16</v>
      </c>
      <c r="H51" s="120">
        <v>14.16</v>
      </c>
      <c r="M51" s="145"/>
      <c r="R51" s="3">
        <v>14.16</v>
      </c>
      <c r="T51" s="3">
        <v>14.16</v>
      </c>
      <c r="U51" s="4">
        <v>14.16</v>
      </c>
      <c r="V51" s="3">
        <v>14.16</v>
      </c>
      <c r="W51" s="3">
        <v>14.16</v>
      </c>
      <c r="Y51" s="145">
        <v>14.16</v>
      </c>
      <c r="AA51" s="34">
        <f t="shared" si="0"/>
        <v>99.11999999999999</v>
      </c>
      <c r="AH51" s="57"/>
    </row>
    <row r="52" spans="1:34" s="36" customFormat="1" ht="15">
      <c r="A52" s="28">
        <v>47</v>
      </c>
      <c r="B52" s="5">
        <v>24.24</v>
      </c>
      <c r="H52" s="113"/>
      <c r="M52" s="112"/>
      <c r="R52" s="5">
        <v>24.24</v>
      </c>
      <c r="U52" s="112"/>
      <c r="Y52" s="112"/>
      <c r="AA52" s="34">
        <f t="shared" si="0"/>
        <v>24.24</v>
      </c>
      <c r="AH52" s="59"/>
    </row>
    <row r="53" spans="1:34" s="36" customFormat="1" ht="15">
      <c r="A53" s="27">
        <v>48</v>
      </c>
      <c r="B53" s="6">
        <v>5</v>
      </c>
      <c r="H53" s="121">
        <v>5</v>
      </c>
      <c r="M53" s="112"/>
      <c r="R53" s="6">
        <v>5</v>
      </c>
      <c r="T53" s="6">
        <v>5</v>
      </c>
      <c r="U53" s="112"/>
      <c r="W53" s="6">
        <v>5</v>
      </c>
      <c r="Y53" s="112">
        <v>5</v>
      </c>
      <c r="AA53" s="34">
        <f t="shared" si="0"/>
        <v>25</v>
      </c>
      <c r="AH53" s="59"/>
    </row>
    <row r="54" spans="1:34" s="36" customFormat="1" ht="15">
      <c r="A54" s="28">
        <v>49</v>
      </c>
      <c r="B54" s="6">
        <v>6</v>
      </c>
      <c r="H54" s="113"/>
      <c r="I54" s="6">
        <v>6</v>
      </c>
      <c r="M54" s="112"/>
      <c r="U54" s="112"/>
      <c r="Y54" s="112"/>
      <c r="AA54" s="34">
        <f t="shared" si="0"/>
        <v>6</v>
      </c>
      <c r="AH54" s="59"/>
    </row>
    <row r="55" spans="1:34" s="36" customFormat="1" ht="15">
      <c r="A55" s="27">
        <v>50</v>
      </c>
      <c r="B55" s="6">
        <v>16.25</v>
      </c>
      <c r="H55" s="121">
        <v>16.25</v>
      </c>
      <c r="M55" s="112"/>
      <c r="U55" s="112"/>
      <c r="Y55" s="112"/>
      <c r="AA55" s="34">
        <f t="shared" si="0"/>
        <v>16.25</v>
      </c>
      <c r="AH55" s="59"/>
    </row>
    <row r="56" spans="1:34" s="36" customFormat="1" ht="15">
      <c r="A56" s="28">
        <v>51</v>
      </c>
      <c r="B56" s="6">
        <v>12.3</v>
      </c>
      <c r="H56" s="121">
        <v>12.3</v>
      </c>
      <c r="M56" s="112"/>
      <c r="S56" s="6">
        <v>12.3</v>
      </c>
      <c r="U56" s="112"/>
      <c r="Y56" s="112"/>
      <c r="AA56" s="34">
        <f t="shared" si="0"/>
        <v>24.6</v>
      </c>
      <c r="AH56" s="59"/>
    </row>
    <row r="57" spans="1:34" s="36" customFormat="1" ht="15">
      <c r="A57" s="27">
        <v>52</v>
      </c>
      <c r="B57" s="6">
        <v>5.1</v>
      </c>
      <c r="H57" s="113"/>
      <c r="M57" s="112"/>
      <c r="S57" s="6">
        <v>5.1</v>
      </c>
      <c r="U57" s="112"/>
      <c r="Y57" s="112"/>
      <c r="AA57" s="34">
        <f t="shared" si="0"/>
        <v>5.1</v>
      </c>
      <c r="AH57" s="59"/>
    </row>
    <row r="58" spans="1:34" s="36" customFormat="1" ht="15">
      <c r="A58" s="28">
        <v>53</v>
      </c>
      <c r="B58" s="6">
        <v>3.24</v>
      </c>
      <c r="H58" s="113"/>
      <c r="M58" s="112"/>
      <c r="S58" s="6">
        <v>3.24</v>
      </c>
      <c r="U58" s="112"/>
      <c r="Y58" s="112"/>
      <c r="AA58" s="34">
        <f t="shared" si="0"/>
        <v>3.24</v>
      </c>
      <c r="AH58" s="59"/>
    </row>
    <row r="59" spans="1:34" s="36" customFormat="1" ht="15">
      <c r="A59" s="28">
        <v>54</v>
      </c>
      <c r="B59" s="6">
        <v>1.0536</v>
      </c>
      <c r="H59" s="113"/>
      <c r="M59" s="112"/>
      <c r="U59" s="112"/>
      <c r="Y59" s="112"/>
      <c r="AA59" s="140">
        <f t="shared" si="0"/>
        <v>0</v>
      </c>
      <c r="AH59" s="59"/>
    </row>
    <row r="60" spans="1:34" s="36" customFormat="1" ht="15">
      <c r="A60" s="27">
        <v>55</v>
      </c>
      <c r="B60" s="5">
        <v>15.004800000000001</v>
      </c>
      <c r="F60" s="5">
        <v>15.004800000000001</v>
      </c>
      <c r="H60" s="113"/>
      <c r="M60" s="112"/>
      <c r="S60" s="5">
        <v>15.004800000000001</v>
      </c>
      <c r="U60" s="112"/>
      <c r="W60" s="5">
        <v>15.004800000000001</v>
      </c>
      <c r="Y60" s="112"/>
      <c r="AA60" s="34">
        <f t="shared" si="0"/>
        <v>45.0144</v>
      </c>
      <c r="AH60" s="59"/>
    </row>
    <row r="61" spans="1:34" s="36" customFormat="1" ht="15">
      <c r="A61" s="28">
        <v>56</v>
      </c>
      <c r="B61" s="5">
        <v>15.004800000000001</v>
      </c>
      <c r="H61" s="113"/>
      <c r="M61" s="112"/>
      <c r="S61" s="5">
        <v>15.004800000000001</v>
      </c>
      <c r="U61" s="112"/>
      <c r="W61" s="5">
        <v>15.004800000000001</v>
      </c>
      <c r="Y61" s="112"/>
      <c r="AA61" s="34">
        <f t="shared" si="0"/>
        <v>30.009600000000002</v>
      </c>
      <c r="AH61" s="59"/>
    </row>
    <row r="62" spans="1:34" s="34" customFormat="1" ht="15">
      <c r="A62" s="27">
        <v>57</v>
      </c>
      <c r="B62" s="3">
        <v>6.75</v>
      </c>
      <c r="H62" s="120">
        <v>6.75</v>
      </c>
      <c r="I62" s="3">
        <v>6.75</v>
      </c>
      <c r="K62" s="3">
        <v>6.75</v>
      </c>
      <c r="M62" s="145"/>
      <c r="U62" s="145"/>
      <c r="W62" s="3">
        <v>6.75</v>
      </c>
      <c r="Y62" s="145"/>
      <c r="AA62" s="34">
        <f t="shared" si="0"/>
        <v>27</v>
      </c>
      <c r="AH62" s="57"/>
    </row>
    <row r="63" spans="1:34" s="36" customFormat="1" ht="15">
      <c r="A63" s="28">
        <v>58</v>
      </c>
      <c r="B63" s="7">
        <v>14.016</v>
      </c>
      <c r="H63" s="113"/>
      <c r="M63" s="112"/>
      <c r="U63" s="112"/>
      <c r="Y63" s="112"/>
      <c r="AA63" s="140">
        <f t="shared" si="0"/>
        <v>0</v>
      </c>
      <c r="AH63" s="59"/>
    </row>
    <row r="64" spans="1:34" s="36" customFormat="1" ht="15">
      <c r="A64" s="27">
        <v>59</v>
      </c>
      <c r="B64" s="8">
        <v>76.896</v>
      </c>
      <c r="F64" s="8">
        <v>76.896</v>
      </c>
      <c r="G64" s="8">
        <v>76.896</v>
      </c>
      <c r="H64" s="124">
        <v>76.896</v>
      </c>
      <c r="J64" s="8">
        <v>76.896</v>
      </c>
      <c r="M64" s="112">
        <v>76.9</v>
      </c>
      <c r="S64" s="8">
        <v>76.896</v>
      </c>
      <c r="U64" s="112"/>
      <c r="W64" s="8">
        <v>76.896</v>
      </c>
      <c r="Y64" s="112"/>
      <c r="AA64" s="34">
        <f t="shared" si="0"/>
        <v>538.2760000000001</v>
      </c>
      <c r="AH64" s="59"/>
    </row>
    <row r="65" spans="1:34" s="48" customFormat="1" ht="15">
      <c r="A65" s="28">
        <v>60</v>
      </c>
      <c r="B65" s="8">
        <v>34</v>
      </c>
      <c r="G65" s="8">
        <v>34</v>
      </c>
      <c r="H65" s="123"/>
      <c r="J65" s="8">
        <v>34</v>
      </c>
      <c r="M65" s="48">
        <v>34</v>
      </c>
      <c r="AA65" s="34">
        <f t="shared" si="0"/>
        <v>102</v>
      </c>
      <c r="AH65" s="61"/>
    </row>
    <row r="66" spans="1:34" s="48" customFormat="1" ht="15">
      <c r="A66" s="28">
        <v>61</v>
      </c>
      <c r="B66" s="6">
        <v>9.5</v>
      </c>
      <c r="H66" s="121">
        <v>9.5</v>
      </c>
      <c r="AA66" s="34">
        <f t="shared" si="0"/>
        <v>9.5</v>
      </c>
      <c r="AH66" s="61"/>
    </row>
    <row r="67" spans="1:34" s="48" customFormat="1" ht="15">
      <c r="A67" s="28">
        <v>62</v>
      </c>
      <c r="B67" s="6">
        <v>0.25</v>
      </c>
      <c r="H67" s="152">
        <v>0.25</v>
      </c>
      <c r="AA67" s="34">
        <f t="shared" si="0"/>
        <v>0.25</v>
      </c>
      <c r="AH67" s="61"/>
    </row>
    <row r="68" spans="1:34" s="48" customFormat="1" ht="15">
      <c r="A68" s="28">
        <v>63</v>
      </c>
      <c r="B68" s="8">
        <v>3.2</v>
      </c>
      <c r="H68" s="123"/>
      <c r="J68" s="8">
        <v>3.2</v>
      </c>
      <c r="AA68" s="34">
        <f t="shared" si="0"/>
        <v>3.2</v>
      </c>
      <c r="AH68" s="61"/>
    </row>
    <row r="69" spans="1:34" s="36" customFormat="1" ht="15">
      <c r="A69" s="27">
        <v>64</v>
      </c>
      <c r="B69" s="7">
        <v>1.2</v>
      </c>
      <c r="H69" s="125">
        <v>1.2</v>
      </c>
      <c r="I69" s="7">
        <v>1.2</v>
      </c>
      <c r="M69" s="112"/>
      <c r="U69" s="112"/>
      <c r="Y69" s="112"/>
      <c r="AA69" s="34">
        <f t="shared" si="0"/>
        <v>2.4</v>
      </c>
      <c r="AH69" s="59"/>
    </row>
    <row r="70" spans="1:34" s="35" customFormat="1" ht="15">
      <c r="A70" s="28">
        <v>65</v>
      </c>
      <c r="B70" s="6">
        <v>13.4</v>
      </c>
      <c r="H70" s="121">
        <v>13.4</v>
      </c>
      <c r="AA70" s="34">
        <f t="shared" si="0"/>
        <v>13.4</v>
      </c>
      <c r="AH70" s="60"/>
    </row>
    <row r="71" spans="1:34" s="36" customFormat="1" ht="15">
      <c r="A71" s="27">
        <v>66</v>
      </c>
      <c r="B71" s="5">
        <v>2</v>
      </c>
      <c r="H71" s="120">
        <v>2</v>
      </c>
      <c r="K71" s="5">
        <v>2</v>
      </c>
      <c r="M71" s="112"/>
      <c r="U71" s="112"/>
      <c r="Y71" s="112"/>
      <c r="AA71" s="34">
        <f t="shared" si="0"/>
        <v>4</v>
      </c>
      <c r="AH71" s="59"/>
    </row>
    <row r="72" spans="1:34" s="36" customFormat="1" ht="15">
      <c r="A72" s="28">
        <v>67</v>
      </c>
      <c r="B72" s="5">
        <v>2.5</v>
      </c>
      <c r="H72" s="120">
        <v>2.5</v>
      </c>
      <c r="M72" s="112"/>
      <c r="T72" s="5">
        <v>2.5</v>
      </c>
      <c r="U72" s="112"/>
      <c r="Y72" s="112"/>
      <c r="AA72" s="34">
        <f aca="true" t="shared" si="1" ref="AA72:AA133">SUM(C72:Z72)</f>
        <v>5</v>
      </c>
      <c r="AH72" s="59"/>
    </row>
    <row r="73" spans="1:34" s="36" customFormat="1" ht="15">
      <c r="A73" s="27">
        <v>68</v>
      </c>
      <c r="B73" s="5">
        <v>2.4</v>
      </c>
      <c r="H73" s="120">
        <v>2.4</v>
      </c>
      <c r="M73" s="112"/>
      <c r="T73" s="5">
        <v>2.4</v>
      </c>
      <c r="U73" s="112"/>
      <c r="W73" s="5">
        <v>2.4</v>
      </c>
      <c r="Y73" s="112"/>
      <c r="AA73" s="34">
        <f t="shared" si="1"/>
        <v>7.199999999999999</v>
      </c>
      <c r="AH73" s="59"/>
    </row>
    <row r="74" spans="1:34" s="36" customFormat="1" ht="15">
      <c r="A74" s="28">
        <v>69</v>
      </c>
      <c r="B74" s="5">
        <v>5.6</v>
      </c>
      <c r="H74" s="120">
        <v>5.6</v>
      </c>
      <c r="M74" s="112">
        <v>5.6</v>
      </c>
      <c r="U74" s="112"/>
      <c r="Y74" s="112"/>
      <c r="AA74" s="34">
        <f t="shared" si="1"/>
        <v>11.2</v>
      </c>
      <c r="AH74" s="59"/>
    </row>
    <row r="75" spans="1:34" s="35" customFormat="1" ht="15">
      <c r="A75" s="27">
        <v>70</v>
      </c>
      <c r="B75" s="8">
        <v>4.2</v>
      </c>
      <c r="H75" s="126"/>
      <c r="M75" s="35">
        <v>4.2</v>
      </c>
      <c r="AA75" s="34">
        <f t="shared" si="1"/>
        <v>4.2</v>
      </c>
      <c r="AH75" s="60"/>
    </row>
    <row r="76" spans="1:34" s="36" customFormat="1" ht="15">
      <c r="A76" s="28">
        <v>71</v>
      </c>
      <c r="B76" s="5">
        <v>7.8</v>
      </c>
      <c r="H76" s="120">
        <v>7.8</v>
      </c>
      <c r="M76" s="112"/>
      <c r="S76" s="5">
        <v>7.8</v>
      </c>
      <c r="U76" s="112"/>
      <c r="Y76" s="112"/>
      <c r="AA76" s="34">
        <f t="shared" si="1"/>
        <v>15.6</v>
      </c>
      <c r="AH76" s="59"/>
    </row>
    <row r="77" spans="1:34" s="35" customFormat="1" ht="15">
      <c r="A77" s="27">
        <v>72</v>
      </c>
      <c r="B77" s="6">
        <v>10.368000000000002</v>
      </c>
      <c r="H77" s="126"/>
      <c r="J77" s="6">
        <v>10.368000000000002</v>
      </c>
      <c r="AA77" s="34">
        <f t="shared" si="1"/>
        <v>10.368000000000002</v>
      </c>
      <c r="AH77" s="60"/>
    </row>
    <row r="78" spans="1:34" s="48" customFormat="1" ht="15">
      <c r="A78" s="28">
        <v>73</v>
      </c>
      <c r="B78" s="6">
        <v>2.6</v>
      </c>
      <c r="H78" s="123"/>
      <c r="AA78" s="140">
        <f t="shared" si="1"/>
        <v>0</v>
      </c>
      <c r="AH78" s="61"/>
    </row>
    <row r="79" spans="1:34" s="155" customFormat="1" ht="15">
      <c r="A79" s="153">
        <v>74</v>
      </c>
      <c r="B79" s="154">
        <v>0.66</v>
      </c>
      <c r="K79" s="156">
        <v>0.66</v>
      </c>
      <c r="M79" s="157"/>
      <c r="O79" s="156">
        <v>0.66</v>
      </c>
      <c r="Q79" s="156">
        <v>0.66</v>
      </c>
      <c r="T79" s="156">
        <v>0.66</v>
      </c>
      <c r="U79" s="157"/>
      <c r="Y79" s="157"/>
      <c r="AA79" s="155">
        <f t="shared" si="1"/>
        <v>2.64</v>
      </c>
      <c r="AH79" s="158"/>
    </row>
    <row r="80" spans="1:34" s="36" customFormat="1" ht="15">
      <c r="A80" s="28">
        <v>75</v>
      </c>
      <c r="B80" s="5">
        <v>2.3</v>
      </c>
      <c r="H80" s="120">
        <v>2.3</v>
      </c>
      <c r="M80" s="112"/>
      <c r="U80" s="112"/>
      <c r="Y80" s="112"/>
      <c r="AA80" s="34">
        <f t="shared" si="1"/>
        <v>2.3</v>
      </c>
      <c r="AH80" s="59"/>
    </row>
    <row r="81" spans="1:34" s="36" customFormat="1" ht="15">
      <c r="A81" s="27">
        <v>76</v>
      </c>
      <c r="B81" s="5">
        <v>0.1</v>
      </c>
      <c r="H81" s="120">
        <v>0.1</v>
      </c>
      <c r="K81" s="5">
        <v>0.1</v>
      </c>
      <c r="M81" s="112"/>
      <c r="Q81" s="5">
        <v>0.1</v>
      </c>
      <c r="U81" s="112"/>
      <c r="Y81" s="112"/>
      <c r="AA81" s="34">
        <f t="shared" si="1"/>
        <v>0.30000000000000004</v>
      </c>
      <c r="AH81" s="59"/>
    </row>
    <row r="82" spans="1:34" s="35" customFormat="1" ht="15">
      <c r="A82" s="27">
        <v>77</v>
      </c>
      <c r="B82" s="6">
        <v>2.4960000000000004</v>
      </c>
      <c r="H82" s="126"/>
      <c r="W82" s="6">
        <v>2.4960000000000004</v>
      </c>
      <c r="AA82" s="34">
        <f t="shared" si="1"/>
        <v>2.4960000000000004</v>
      </c>
      <c r="AH82" s="60"/>
    </row>
    <row r="83" spans="1:34" s="35" customFormat="1" ht="15">
      <c r="A83" s="28">
        <v>78</v>
      </c>
      <c r="B83" s="6">
        <v>6</v>
      </c>
      <c r="H83" s="121">
        <v>6</v>
      </c>
      <c r="AA83" s="34">
        <f t="shared" si="1"/>
        <v>6</v>
      </c>
      <c r="AH83" s="60"/>
    </row>
    <row r="84" spans="1:34" s="33" customFormat="1" ht="15">
      <c r="A84" s="27">
        <v>79</v>
      </c>
      <c r="B84" s="39">
        <v>9</v>
      </c>
      <c r="H84" s="127">
        <v>9</v>
      </c>
      <c r="M84" s="146"/>
      <c r="U84" s="146"/>
      <c r="Y84" s="146"/>
      <c r="AA84" s="34">
        <f t="shared" si="1"/>
        <v>9</v>
      </c>
      <c r="AH84" s="62"/>
    </row>
    <row r="85" spans="1:34" s="33" customFormat="1" ht="15">
      <c r="A85" s="28">
        <v>80</v>
      </c>
      <c r="B85" s="39">
        <v>5</v>
      </c>
      <c r="H85" s="127">
        <v>5</v>
      </c>
      <c r="K85" s="39">
        <v>5</v>
      </c>
      <c r="M85" s="146"/>
      <c r="Q85" s="39">
        <v>5</v>
      </c>
      <c r="T85" s="39">
        <v>5</v>
      </c>
      <c r="U85" s="146"/>
      <c r="Y85" s="146"/>
      <c r="AA85" s="34">
        <f t="shared" si="1"/>
        <v>20</v>
      </c>
      <c r="AH85" s="62"/>
    </row>
    <row r="86" spans="1:34" s="35" customFormat="1" ht="15">
      <c r="A86" s="27">
        <v>81</v>
      </c>
      <c r="B86" s="6">
        <v>1.92</v>
      </c>
      <c r="H86" s="126"/>
      <c r="J86" s="6">
        <v>1.92</v>
      </c>
      <c r="AA86" s="34">
        <f t="shared" si="1"/>
        <v>1.92</v>
      </c>
      <c r="AH86" s="60"/>
    </row>
    <row r="87" spans="1:34" s="36" customFormat="1" ht="15">
      <c r="A87" s="28">
        <v>82</v>
      </c>
      <c r="B87" s="5">
        <v>0</v>
      </c>
      <c r="H87" s="113"/>
      <c r="M87" s="112"/>
      <c r="N87" s="160"/>
      <c r="U87" s="112"/>
      <c r="Y87" s="112"/>
      <c r="AA87" s="140">
        <f t="shared" si="1"/>
        <v>0</v>
      </c>
      <c r="AH87" s="59"/>
    </row>
    <row r="88" spans="1:34" s="36" customFormat="1" ht="15">
      <c r="A88" s="28">
        <v>83</v>
      </c>
      <c r="B88" s="6">
        <v>2.46</v>
      </c>
      <c r="H88" s="113"/>
      <c r="M88" s="112"/>
      <c r="U88" s="112"/>
      <c r="Y88" s="112"/>
      <c r="AA88" s="140">
        <f t="shared" si="1"/>
        <v>0</v>
      </c>
      <c r="AH88" s="59"/>
    </row>
    <row r="89" spans="1:34" s="36" customFormat="1" ht="15">
      <c r="A89" s="27">
        <v>84</v>
      </c>
      <c r="B89" s="5">
        <v>69.36</v>
      </c>
      <c r="H89" s="113"/>
      <c r="M89" s="112"/>
      <c r="U89" s="112"/>
      <c r="V89" s="5">
        <v>69.36</v>
      </c>
      <c r="Y89" s="112"/>
      <c r="AA89" s="34">
        <f t="shared" si="1"/>
        <v>69.36</v>
      </c>
      <c r="AH89" s="59"/>
    </row>
    <row r="90" spans="1:34" s="35" customFormat="1" ht="15">
      <c r="A90" s="28">
        <v>85</v>
      </c>
      <c r="B90" s="6">
        <v>9</v>
      </c>
      <c r="H90" s="126"/>
      <c r="Y90" s="35">
        <v>9</v>
      </c>
      <c r="AA90" s="34">
        <f t="shared" si="1"/>
        <v>9</v>
      </c>
      <c r="AH90" s="60"/>
    </row>
    <row r="91" spans="1:34" s="34" customFormat="1" ht="15">
      <c r="A91" s="28">
        <v>86</v>
      </c>
      <c r="B91" s="3">
        <v>37.2</v>
      </c>
      <c r="H91" s="113"/>
      <c r="M91" s="145"/>
      <c r="U91" s="145"/>
      <c r="Y91" s="145"/>
      <c r="AA91" s="140">
        <f t="shared" si="1"/>
        <v>0</v>
      </c>
      <c r="AH91" s="57"/>
    </row>
    <row r="92" spans="1:34" s="36" customFormat="1" ht="15">
      <c r="A92" s="27">
        <v>87</v>
      </c>
      <c r="B92" s="5">
        <v>2.6</v>
      </c>
      <c r="H92" s="113"/>
      <c r="M92" s="112"/>
      <c r="U92" s="112"/>
      <c r="W92" s="5">
        <v>2.6</v>
      </c>
      <c r="Y92" s="112"/>
      <c r="AA92" s="34">
        <f t="shared" si="1"/>
        <v>2.6</v>
      </c>
      <c r="AH92" s="59"/>
    </row>
    <row r="93" spans="1:34" s="36" customFormat="1" ht="15">
      <c r="A93" s="28">
        <v>88</v>
      </c>
      <c r="B93" s="5">
        <v>10.4</v>
      </c>
      <c r="H93" s="120">
        <v>10.4</v>
      </c>
      <c r="M93" s="112"/>
      <c r="R93" s="5">
        <v>10.4</v>
      </c>
      <c r="T93" s="5">
        <v>10.4</v>
      </c>
      <c r="U93" s="112">
        <v>10.4</v>
      </c>
      <c r="V93" s="5">
        <v>10.4</v>
      </c>
      <c r="W93" s="5">
        <v>10.4</v>
      </c>
      <c r="Y93" s="112">
        <v>10.4</v>
      </c>
      <c r="AA93" s="34">
        <f t="shared" si="1"/>
        <v>72.8</v>
      </c>
      <c r="AH93" s="59"/>
    </row>
    <row r="94" spans="1:34" s="36" customFormat="1" ht="17.25" customHeight="1">
      <c r="A94" s="28">
        <v>89</v>
      </c>
      <c r="B94" s="5">
        <v>10</v>
      </c>
      <c r="H94" s="120">
        <v>10</v>
      </c>
      <c r="M94" s="112"/>
      <c r="R94" s="5">
        <v>10</v>
      </c>
      <c r="T94" s="5">
        <v>10</v>
      </c>
      <c r="U94" s="112">
        <v>10</v>
      </c>
      <c r="W94" s="5">
        <v>10</v>
      </c>
      <c r="Y94" s="112">
        <v>10</v>
      </c>
      <c r="AA94" s="34">
        <f t="shared" si="1"/>
        <v>60</v>
      </c>
      <c r="AH94" s="59"/>
    </row>
    <row r="95" spans="1:34" s="36" customFormat="1" ht="15">
      <c r="A95" s="27">
        <v>90</v>
      </c>
      <c r="B95" s="5">
        <v>6</v>
      </c>
      <c r="H95" s="120">
        <v>6</v>
      </c>
      <c r="M95" s="112"/>
      <c r="R95" s="5">
        <v>6</v>
      </c>
      <c r="U95" s="112"/>
      <c r="V95" s="5">
        <v>6</v>
      </c>
      <c r="Y95" s="112">
        <v>6</v>
      </c>
      <c r="AA95" s="34">
        <f t="shared" si="1"/>
        <v>24</v>
      </c>
      <c r="AH95" s="59"/>
    </row>
    <row r="96" spans="1:34" s="36" customFormat="1" ht="15">
      <c r="A96" s="28">
        <v>91</v>
      </c>
      <c r="B96" s="5">
        <v>14.095</v>
      </c>
      <c r="H96" s="120">
        <v>14.095</v>
      </c>
      <c r="M96" s="112"/>
      <c r="T96" s="5">
        <v>14.095</v>
      </c>
      <c r="U96" s="112"/>
      <c r="V96" s="5">
        <v>14.095</v>
      </c>
      <c r="W96" s="5">
        <v>14.095</v>
      </c>
      <c r="Y96" s="112">
        <v>14.1</v>
      </c>
      <c r="AA96" s="34">
        <f t="shared" si="1"/>
        <v>70.48</v>
      </c>
      <c r="AH96" s="59"/>
    </row>
    <row r="97" spans="1:34" s="49" customFormat="1" ht="15">
      <c r="A97" s="28">
        <v>92</v>
      </c>
      <c r="B97" s="9">
        <v>9.5</v>
      </c>
      <c r="H97" s="128">
        <v>9.5</v>
      </c>
      <c r="M97" s="147"/>
      <c r="U97" s="147"/>
      <c r="V97" s="9">
        <v>9.5</v>
      </c>
      <c r="W97" s="9">
        <v>9.5</v>
      </c>
      <c r="Y97" s="147">
        <v>9.5</v>
      </c>
      <c r="AA97" s="34">
        <f t="shared" si="1"/>
        <v>38</v>
      </c>
      <c r="AH97" s="63"/>
    </row>
    <row r="98" spans="1:34" s="49" customFormat="1" ht="15">
      <c r="A98" s="27">
        <v>93</v>
      </c>
      <c r="B98" s="9">
        <v>5.15</v>
      </c>
      <c r="H98" s="128">
        <v>5.15</v>
      </c>
      <c r="M98" s="147"/>
      <c r="R98" s="9">
        <v>5.15</v>
      </c>
      <c r="T98" s="9">
        <v>5.15</v>
      </c>
      <c r="U98" s="147"/>
      <c r="V98" s="9">
        <v>5.15</v>
      </c>
      <c r="Y98" s="147">
        <v>5.15</v>
      </c>
      <c r="AA98" s="34">
        <f t="shared" si="1"/>
        <v>25.75</v>
      </c>
      <c r="AH98" s="63"/>
    </row>
    <row r="99" spans="1:34" s="49" customFormat="1" ht="15">
      <c r="A99" s="28">
        <v>94</v>
      </c>
      <c r="B99" s="10">
        <v>10.92</v>
      </c>
      <c r="H99" s="129">
        <v>10.92</v>
      </c>
      <c r="M99" s="147"/>
      <c r="U99" s="147"/>
      <c r="Y99" s="147"/>
      <c r="AA99" s="34">
        <f t="shared" si="1"/>
        <v>10.92</v>
      </c>
      <c r="AH99" s="63"/>
    </row>
    <row r="100" spans="1:34" s="35" customFormat="1" ht="15">
      <c r="A100" s="28">
        <v>95</v>
      </c>
      <c r="B100" s="11">
        <v>12.7818</v>
      </c>
      <c r="H100" s="130">
        <v>12.7818</v>
      </c>
      <c r="R100" s="11">
        <v>12.7818</v>
      </c>
      <c r="T100" s="11">
        <v>12.7818</v>
      </c>
      <c r="V100" s="103">
        <v>12.78</v>
      </c>
      <c r="AA100" s="34">
        <f t="shared" si="1"/>
        <v>51.1254</v>
      </c>
      <c r="AH100" s="60"/>
    </row>
    <row r="101" spans="1:34" s="34" customFormat="1" ht="15">
      <c r="A101" s="27">
        <v>96</v>
      </c>
      <c r="B101" s="3">
        <v>39.616</v>
      </c>
      <c r="H101" s="113"/>
      <c r="I101" s="3">
        <v>39.616</v>
      </c>
      <c r="M101" s="145"/>
      <c r="U101" s="145"/>
      <c r="Y101" s="145"/>
      <c r="AA101" s="34">
        <f t="shared" si="1"/>
        <v>39.616</v>
      </c>
      <c r="AH101" s="57"/>
    </row>
    <row r="102" spans="1:34" s="34" customFormat="1" ht="15">
      <c r="A102" s="27">
        <v>97</v>
      </c>
      <c r="B102" s="3">
        <v>76.935</v>
      </c>
      <c r="H102" s="113"/>
      <c r="I102" s="3">
        <v>76.935</v>
      </c>
      <c r="M102" s="145"/>
      <c r="U102" s="145"/>
      <c r="Y102" s="145"/>
      <c r="AA102" s="34">
        <f t="shared" si="1"/>
        <v>76.935</v>
      </c>
      <c r="AH102" s="57"/>
    </row>
    <row r="103" spans="1:34" s="34" customFormat="1" ht="15">
      <c r="A103" s="30">
        <v>98</v>
      </c>
      <c r="B103" s="38">
        <v>21.15</v>
      </c>
      <c r="H103" s="131">
        <v>21.15</v>
      </c>
      <c r="M103" s="145"/>
      <c r="U103" s="145"/>
      <c r="Y103" s="145"/>
      <c r="AA103" s="34">
        <f t="shared" si="1"/>
        <v>21.15</v>
      </c>
      <c r="AH103" s="57"/>
    </row>
    <row r="104" spans="1:34" s="34" customFormat="1" ht="15">
      <c r="A104" s="27">
        <v>99</v>
      </c>
      <c r="B104" s="8">
        <v>69.015</v>
      </c>
      <c r="H104" s="113"/>
      <c r="M104" s="145"/>
      <c r="P104" s="8">
        <v>69.015</v>
      </c>
      <c r="U104" s="145"/>
      <c r="W104" s="8">
        <v>69.015</v>
      </c>
      <c r="Y104" s="145"/>
      <c r="AA104" s="34">
        <f t="shared" si="1"/>
        <v>138.03</v>
      </c>
      <c r="AH104" s="57"/>
    </row>
    <row r="105" spans="1:34" s="34" customFormat="1" ht="15">
      <c r="A105" s="27">
        <v>100</v>
      </c>
      <c r="B105" s="8">
        <v>1.58</v>
      </c>
      <c r="H105" s="113"/>
      <c r="M105" s="145"/>
      <c r="U105" s="145"/>
      <c r="Y105" s="145"/>
      <c r="AA105" s="140">
        <f t="shared" si="1"/>
        <v>0</v>
      </c>
      <c r="AH105" s="57"/>
    </row>
    <row r="106" spans="1:34" s="34" customFormat="1" ht="15">
      <c r="A106" s="27">
        <v>101</v>
      </c>
      <c r="B106" s="3">
        <v>61.280200000000015</v>
      </c>
      <c r="D106" s="3">
        <v>61.280200000000015</v>
      </c>
      <c r="H106" s="113"/>
      <c r="M106" s="145"/>
      <c r="U106" s="145"/>
      <c r="Y106" s="145"/>
      <c r="AA106" s="34">
        <f t="shared" si="1"/>
        <v>61.280200000000015</v>
      </c>
      <c r="AH106" s="57"/>
    </row>
    <row r="107" spans="1:34" s="34" customFormat="1" ht="15">
      <c r="A107" s="27">
        <v>102</v>
      </c>
      <c r="B107" s="3">
        <v>7.52</v>
      </c>
      <c r="H107" s="120">
        <v>7.52</v>
      </c>
      <c r="M107" s="145"/>
      <c r="U107" s="145"/>
      <c r="Y107" s="145"/>
      <c r="AA107" s="34">
        <f t="shared" si="1"/>
        <v>7.52</v>
      </c>
      <c r="AH107" s="57"/>
    </row>
    <row r="108" spans="1:34" s="50" customFormat="1" ht="15">
      <c r="A108" s="28">
        <v>103</v>
      </c>
      <c r="B108" s="12">
        <v>40</v>
      </c>
      <c r="E108" s="12">
        <v>40</v>
      </c>
      <c r="H108" s="132"/>
      <c r="J108" s="12">
        <v>40</v>
      </c>
      <c r="AA108" s="34">
        <f t="shared" si="1"/>
        <v>80</v>
      </c>
      <c r="AH108" s="64"/>
    </row>
    <row r="109" spans="1:34" s="34" customFormat="1" ht="15">
      <c r="A109" s="27">
        <v>104</v>
      </c>
      <c r="B109" s="3">
        <v>5</v>
      </c>
      <c r="H109" s="120">
        <v>5</v>
      </c>
      <c r="J109" s="3">
        <v>5</v>
      </c>
      <c r="M109" s="145"/>
      <c r="U109" s="145"/>
      <c r="Y109" s="145"/>
      <c r="AA109" s="34">
        <f t="shared" si="1"/>
        <v>10</v>
      </c>
      <c r="AH109" s="57"/>
    </row>
    <row r="110" spans="1:34" s="34" customFormat="1" ht="15">
      <c r="A110" s="28" t="s">
        <v>64</v>
      </c>
      <c r="B110" s="3">
        <v>181.957</v>
      </c>
      <c r="C110" s="71">
        <v>181.96</v>
      </c>
      <c r="H110" s="113"/>
      <c r="M110" s="145"/>
      <c r="U110" s="145"/>
      <c r="Y110" s="145"/>
      <c r="AA110" s="34">
        <f t="shared" si="1"/>
        <v>181.96</v>
      </c>
      <c r="AH110" s="57"/>
    </row>
    <row r="111" spans="1:34" s="34" customFormat="1" ht="15">
      <c r="A111" s="27">
        <v>106</v>
      </c>
      <c r="B111" s="3">
        <v>76.491</v>
      </c>
      <c r="C111" s="34">
        <v>76.49</v>
      </c>
      <c r="H111" s="113"/>
      <c r="M111" s="145"/>
      <c r="U111" s="145"/>
      <c r="Y111" s="145"/>
      <c r="AA111" s="34">
        <f t="shared" si="1"/>
        <v>76.49</v>
      </c>
      <c r="AH111" s="57"/>
    </row>
    <row r="112" spans="1:34" s="34" customFormat="1" ht="20.25" customHeight="1">
      <c r="A112" s="27">
        <v>107</v>
      </c>
      <c r="B112" s="3">
        <v>7.43</v>
      </c>
      <c r="C112" s="112">
        <v>7.43</v>
      </c>
      <c r="H112" s="113"/>
      <c r="M112" s="145"/>
      <c r="O112" s="3">
        <v>7.43</v>
      </c>
      <c r="U112" s="145">
        <v>7.43</v>
      </c>
      <c r="Y112" s="145"/>
      <c r="AA112" s="34">
        <f t="shared" si="1"/>
        <v>22.29</v>
      </c>
      <c r="AH112" s="57"/>
    </row>
    <row r="113" spans="1:34" s="34" customFormat="1" ht="15">
      <c r="A113" s="27">
        <v>108</v>
      </c>
      <c r="B113" s="3">
        <v>5.76</v>
      </c>
      <c r="H113" s="113"/>
      <c r="M113" s="145"/>
      <c r="S113" s="3">
        <v>5.76</v>
      </c>
      <c r="U113" s="145"/>
      <c r="Y113" s="145"/>
      <c r="AA113" s="34">
        <f t="shared" si="1"/>
        <v>5.76</v>
      </c>
      <c r="AH113" s="57"/>
    </row>
    <row r="114" spans="1:34" s="34" customFormat="1" ht="15">
      <c r="A114" s="27">
        <v>109</v>
      </c>
      <c r="B114" s="3">
        <v>1.96</v>
      </c>
      <c r="C114" s="3">
        <v>1.96</v>
      </c>
      <c r="H114" s="120">
        <v>1.96</v>
      </c>
      <c r="M114" s="145"/>
      <c r="S114" s="3">
        <v>1.96</v>
      </c>
      <c r="U114" s="145"/>
      <c r="Y114" s="145"/>
      <c r="AA114" s="34">
        <f t="shared" si="1"/>
        <v>5.88</v>
      </c>
      <c r="AH114" s="57"/>
    </row>
    <row r="115" spans="1:34" s="34" customFormat="1" ht="15">
      <c r="A115" s="27">
        <v>110</v>
      </c>
      <c r="B115" s="3">
        <v>0.09</v>
      </c>
      <c r="C115" s="3">
        <v>0.09</v>
      </c>
      <c r="H115" s="113"/>
      <c r="M115" s="145"/>
      <c r="O115" s="4">
        <v>0.09</v>
      </c>
      <c r="U115" s="145"/>
      <c r="Y115" s="145"/>
      <c r="AA115" s="34">
        <f t="shared" si="1"/>
        <v>0.18</v>
      </c>
      <c r="AH115" s="57"/>
    </row>
    <row r="116" spans="1:34" s="34" customFormat="1" ht="15">
      <c r="A116" s="27">
        <v>111</v>
      </c>
      <c r="B116" s="3">
        <v>1.66</v>
      </c>
      <c r="H116" s="120">
        <v>1.66</v>
      </c>
      <c r="K116" s="3">
        <v>1.66</v>
      </c>
      <c r="M116" s="145"/>
      <c r="Q116" s="3">
        <v>1.66</v>
      </c>
      <c r="S116" s="3">
        <v>1.66</v>
      </c>
      <c r="U116" s="145"/>
      <c r="Y116" s="145"/>
      <c r="AA116" s="34">
        <f t="shared" si="1"/>
        <v>6.64</v>
      </c>
      <c r="AH116" s="57"/>
    </row>
    <row r="117" spans="1:34" s="34" customFormat="1" ht="15">
      <c r="A117" s="27">
        <v>112</v>
      </c>
      <c r="B117" s="3">
        <v>0.9</v>
      </c>
      <c r="H117" s="113"/>
      <c r="K117" s="3">
        <v>0.9</v>
      </c>
      <c r="M117" s="145"/>
      <c r="O117" s="4">
        <v>0.9</v>
      </c>
      <c r="Q117" s="3">
        <v>0.9</v>
      </c>
      <c r="T117" s="3">
        <v>0.9</v>
      </c>
      <c r="U117" s="145"/>
      <c r="Y117" s="145"/>
      <c r="AA117" s="34">
        <f t="shared" si="1"/>
        <v>3.6</v>
      </c>
      <c r="AH117" s="57"/>
    </row>
    <row r="118" spans="1:34" s="34" customFormat="1" ht="15">
      <c r="A118" s="27">
        <v>113</v>
      </c>
      <c r="B118" s="3">
        <v>0.24</v>
      </c>
      <c r="C118" s="3">
        <v>0.24</v>
      </c>
      <c r="H118" s="113"/>
      <c r="K118" s="3">
        <v>0.24</v>
      </c>
      <c r="M118" s="145"/>
      <c r="O118" s="3">
        <v>0.24</v>
      </c>
      <c r="U118" s="145"/>
      <c r="Y118" s="145"/>
      <c r="AA118" s="34">
        <f t="shared" si="1"/>
        <v>0.72</v>
      </c>
      <c r="AH118" s="57"/>
    </row>
    <row r="119" spans="1:34" s="34" customFormat="1" ht="15">
      <c r="A119" s="27">
        <v>114</v>
      </c>
      <c r="B119" s="3">
        <v>1.2</v>
      </c>
      <c r="C119" s="3">
        <v>1.2</v>
      </c>
      <c r="H119" s="113"/>
      <c r="K119" s="3">
        <v>1.2</v>
      </c>
      <c r="M119" s="145"/>
      <c r="O119" s="3">
        <v>1.2</v>
      </c>
      <c r="Q119" s="3">
        <v>1.2</v>
      </c>
      <c r="T119" s="3">
        <v>1.2</v>
      </c>
      <c r="U119" s="145"/>
      <c r="Y119" s="145"/>
      <c r="AA119" s="34">
        <f t="shared" si="1"/>
        <v>6</v>
      </c>
      <c r="AH119" s="57"/>
    </row>
    <row r="120" spans="1:34" s="36" customFormat="1" ht="15">
      <c r="A120" s="27">
        <v>115</v>
      </c>
      <c r="B120" s="13">
        <v>2</v>
      </c>
      <c r="H120" s="133">
        <v>2</v>
      </c>
      <c r="M120" s="112"/>
      <c r="S120" s="13">
        <v>2</v>
      </c>
      <c r="U120" s="112"/>
      <c r="Y120" s="112"/>
      <c r="AA120" s="34">
        <f t="shared" si="1"/>
        <v>4</v>
      </c>
      <c r="AH120" s="59"/>
    </row>
    <row r="121" spans="1:34" s="36" customFormat="1" ht="15">
      <c r="A121" s="27">
        <v>116</v>
      </c>
      <c r="B121" s="13">
        <v>0.8</v>
      </c>
      <c r="H121" s="133">
        <v>0.8</v>
      </c>
      <c r="M121" s="112"/>
      <c r="U121" s="112"/>
      <c r="Y121" s="112"/>
      <c r="AA121" s="34">
        <f t="shared" si="1"/>
        <v>0.8</v>
      </c>
      <c r="AH121" s="59"/>
    </row>
    <row r="122" spans="1:34" s="36" customFormat="1" ht="15">
      <c r="A122" s="27">
        <v>117</v>
      </c>
      <c r="B122" s="13">
        <v>2.75</v>
      </c>
      <c r="H122" s="133">
        <v>2.75</v>
      </c>
      <c r="M122" s="112"/>
      <c r="U122" s="112"/>
      <c r="Y122" s="112"/>
      <c r="AA122" s="34">
        <f t="shared" si="1"/>
        <v>2.75</v>
      </c>
      <c r="AH122" s="59"/>
    </row>
    <row r="123" spans="1:34" s="35" customFormat="1" ht="15">
      <c r="A123" s="27">
        <v>118</v>
      </c>
      <c r="B123" s="6">
        <v>1.5</v>
      </c>
      <c r="H123" s="121">
        <v>1.5</v>
      </c>
      <c r="K123" s="6">
        <v>1.5</v>
      </c>
      <c r="Q123" s="6">
        <v>1.5</v>
      </c>
      <c r="AA123" s="34">
        <f t="shared" si="1"/>
        <v>4.5</v>
      </c>
      <c r="AH123" s="60"/>
    </row>
    <row r="124" spans="1:34" s="35" customFormat="1" ht="15">
      <c r="A124" s="27">
        <v>119</v>
      </c>
      <c r="B124" s="6">
        <v>1.5</v>
      </c>
      <c r="H124" s="121">
        <v>1.5</v>
      </c>
      <c r="K124" s="6"/>
      <c r="AA124" s="34">
        <f t="shared" si="1"/>
        <v>1.5</v>
      </c>
      <c r="AH124" s="60"/>
    </row>
    <row r="125" spans="1:34" s="35" customFormat="1" ht="15">
      <c r="A125" s="27">
        <v>120</v>
      </c>
      <c r="B125" s="6">
        <v>0.22</v>
      </c>
      <c r="C125" s="6">
        <v>0.22</v>
      </c>
      <c r="H125" s="126"/>
      <c r="K125" s="161">
        <v>0.22</v>
      </c>
      <c r="AA125" s="34">
        <f t="shared" si="1"/>
        <v>0.44</v>
      </c>
      <c r="AH125" s="60"/>
    </row>
    <row r="126" spans="1:34" s="36" customFormat="1" ht="15">
      <c r="A126" s="27">
        <v>121</v>
      </c>
      <c r="B126" s="5">
        <v>10</v>
      </c>
      <c r="H126" s="113"/>
      <c r="J126" s="5">
        <v>10</v>
      </c>
      <c r="M126" s="112"/>
      <c r="U126" s="112"/>
      <c r="V126" s="5">
        <v>10</v>
      </c>
      <c r="X126" s="5">
        <v>10</v>
      </c>
      <c r="Y126" s="112"/>
      <c r="AA126" s="34">
        <f t="shared" si="1"/>
        <v>30</v>
      </c>
      <c r="AH126" s="59"/>
    </row>
    <row r="127" spans="1:34" s="36" customFormat="1" ht="15">
      <c r="A127" s="27">
        <v>122</v>
      </c>
      <c r="B127" s="47">
        <v>1.0992</v>
      </c>
      <c r="H127" s="113"/>
      <c r="M127" s="112"/>
      <c r="U127" s="112"/>
      <c r="Y127" s="112"/>
      <c r="AA127" s="140">
        <f t="shared" si="1"/>
        <v>0</v>
      </c>
      <c r="AH127" s="59"/>
    </row>
    <row r="128" spans="1:34" s="36" customFormat="1" ht="15">
      <c r="A128" s="27">
        <v>123</v>
      </c>
      <c r="B128" s="5">
        <v>0.5</v>
      </c>
      <c r="H128" s="120">
        <v>0.5</v>
      </c>
      <c r="K128" s="5">
        <v>0.5</v>
      </c>
      <c r="M128" s="112"/>
      <c r="Q128" s="5">
        <v>0.5</v>
      </c>
      <c r="U128" s="112"/>
      <c r="X128" s="5">
        <v>0.5</v>
      </c>
      <c r="Y128" s="112"/>
      <c r="AA128" s="34">
        <f t="shared" si="1"/>
        <v>2</v>
      </c>
      <c r="AH128" s="59"/>
    </row>
    <row r="129" spans="1:34" s="36" customFormat="1" ht="15">
      <c r="A129" s="27">
        <v>124</v>
      </c>
      <c r="B129" s="8">
        <v>1.44</v>
      </c>
      <c r="H129" s="113"/>
      <c r="K129" s="8">
        <v>1.44</v>
      </c>
      <c r="M129" s="112"/>
      <c r="Q129" s="105">
        <v>1.44</v>
      </c>
      <c r="U129" s="112"/>
      <c r="X129" s="8">
        <v>1.44</v>
      </c>
      <c r="Y129" s="112"/>
      <c r="AA129" s="34">
        <f t="shared" si="1"/>
        <v>4.32</v>
      </c>
      <c r="AH129" s="59"/>
    </row>
    <row r="130" spans="1:34" s="36" customFormat="1" ht="15">
      <c r="A130" s="27">
        <v>125</v>
      </c>
      <c r="B130" s="5">
        <v>6.25</v>
      </c>
      <c r="H130" s="120">
        <v>6.25</v>
      </c>
      <c r="K130" s="5">
        <v>6.25</v>
      </c>
      <c r="M130" s="112"/>
      <c r="Q130" s="105">
        <v>6.25</v>
      </c>
      <c r="T130" s="5">
        <v>6.25</v>
      </c>
      <c r="U130" s="112"/>
      <c r="Y130" s="112"/>
      <c r="AA130" s="34">
        <f t="shared" si="1"/>
        <v>25</v>
      </c>
      <c r="AH130" s="59"/>
    </row>
    <row r="131" spans="1:34" s="36" customFormat="1" ht="15">
      <c r="A131" s="27">
        <v>126</v>
      </c>
      <c r="B131" s="5">
        <v>7.15</v>
      </c>
      <c r="H131" s="120">
        <v>7.15</v>
      </c>
      <c r="K131" s="5">
        <v>7.15</v>
      </c>
      <c r="M131" s="112"/>
      <c r="Q131" s="5">
        <v>7.15</v>
      </c>
      <c r="T131" s="5">
        <v>7.15</v>
      </c>
      <c r="U131" s="112"/>
      <c r="X131" s="5">
        <v>7.15</v>
      </c>
      <c r="Y131" s="112"/>
      <c r="AA131" s="34">
        <f t="shared" si="1"/>
        <v>35.75</v>
      </c>
      <c r="AH131" s="59"/>
    </row>
    <row r="132" spans="1:34" s="34" customFormat="1" ht="18" customHeight="1">
      <c r="A132" s="27">
        <v>127</v>
      </c>
      <c r="B132" s="3">
        <v>4.8</v>
      </c>
      <c r="H132" s="113"/>
      <c r="M132" s="145"/>
      <c r="U132" s="145"/>
      <c r="Y132" s="145"/>
      <c r="AA132" s="140">
        <f t="shared" si="1"/>
        <v>0</v>
      </c>
      <c r="AH132" s="57"/>
    </row>
    <row r="133" spans="1:34" s="34" customFormat="1" ht="15">
      <c r="A133" s="27">
        <v>128</v>
      </c>
      <c r="B133" s="3">
        <v>9.618300000000001</v>
      </c>
      <c r="C133" s="3">
        <v>9.618300000000001</v>
      </c>
      <c r="H133" s="113"/>
      <c r="M133" s="145"/>
      <c r="U133" s="145"/>
      <c r="X133" s="3">
        <v>9.618300000000001</v>
      </c>
      <c r="Y133" s="145"/>
      <c r="AA133" s="34">
        <f t="shared" si="1"/>
        <v>19.236600000000003</v>
      </c>
      <c r="AH133" s="57"/>
    </row>
    <row r="134" spans="1:34" s="34" customFormat="1" ht="15">
      <c r="A134" s="27">
        <v>129</v>
      </c>
      <c r="B134" s="4">
        <v>7.05</v>
      </c>
      <c r="C134" s="4">
        <v>7.05</v>
      </c>
      <c r="H134" s="121">
        <v>7.05</v>
      </c>
      <c r="M134" s="145"/>
      <c r="U134" s="145"/>
      <c r="Y134" s="145"/>
      <c r="AA134" s="34">
        <f aca="true" t="shared" si="2" ref="AA134:AA197">SUM(C134:Z134)</f>
        <v>14.1</v>
      </c>
      <c r="AH134" s="57"/>
    </row>
    <row r="135" spans="1:34" s="36" customFormat="1" ht="15">
      <c r="A135" s="28">
        <v>130</v>
      </c>
      <c r="B135" s="6">
        <v>2.19</v>
      </c>
      <c r="H135" s="121">
        <v>2.19</v>
      </c>
      <c r="M135" s="112"/>
      <c r="U135" s="112"/>
      <c r="Y135" s="112"/>
      <c r="AA135" s="34">
        <f t="shared" si="2"/>
        <v>2.19</v>
      </c>
      <c r="AH135" s="59"/>
    </row>
    <row r="136" spans="1:34" s="36" customFormat="1" ht="15">
      <c r="A136" s="28">
        <v>131</v>
      </c>
      <c r="B136" s="6">
        <v>2.19</v>
      </c>
      <c r="H136" s="121">
        <v>2.19</v>
      </c>
      <c r="M136" s="112"/>
      <c r="U136" s="112"/>
      <c r="Y136" s="112"/>
      <c r="AA136" s="34">
        <f t="shared" si="2"/>
        <v>2.19</v>
      </c>
      <c r="AH136" s="59"/>
    </row>
    <row r="137" spans="1:34" s="36" customFormat="1" ht="15">
      <c r="A137" s="28">
        <v>132</v>
      </c>
      <c r="B137" s="6">
        <v>2.19</v>
      </c>
      <c r="H137" s="121">
        <v>2.19</v>
      </c>
      <c r="M137" s="112"/>
      <c r="U137" s="112"/>
      <c r="Y137" s="112"/>
      <c r="AA137" s="34">
        <f t="shared" si="2"/>
        <v>2.19</v>
      </c>
      <c r="AH137" s="59"/>
    </row>
    <row r="138" spans="1:34" s="36" customFormat="1" ht="15">
      <c r="A138" s="28">
        <v>133</v>
      </c>
      <c r="B138" s="6">
        <v>2.19</v>
      </c>
      <c r="H138" s="121">
        <v>2.19</v>
      </c>
      <c r="M138" s="112"/>
      <c r="U138" s="112"/>
      <c r="Y138" s="112"/>
      <c r="AA138" s="34">
        <f t="shared" si="2"/>
        <v>2.19</v>
      </c>
      <c r="AH138" s="59"/>
    </row>
    <row r="139" spans="1:34" s="36" customFormat="1" ht="15">
      <c r="A139" s="28">
        <v>134</v>
      </c>
      <c r="B139" s="6">
        <v>4.98</v>
      </c>
      <c r="H139" s="121">
        <v>4.98</v>
      </c>
      <c r="M139" s="112"/>
      <c r="U139" s="112"/>
      <c r="Y139" s="112"/>
      <c r="AA139" s="34">
        <f t="shared" si="2"/>
        <v>4.98</v>
      </c>
      <c r="AH139" s="59"/>
    </row>
    <row r="140" spans="1:34" s="36" customFormat="1" ht="15">
      <c r="A140" s="28">
        <v>135</v>
      </c>
      <c r="B140" s="6">
        <v>2.49</v>
      </c>
      <c r="H140" s="121">
        <v>2.49</v>
      </c>
      <c r="M140" s="112"/>
      <c r="U140" s="112"/>
      <c r="Y140" s="112"/>
      <c r="AA140" s="34">
        <f t="shared" si="2"/>
        <v>2.49</v>
      </c>
      <c r="AH140" s="59"/>
    </row>
    <row r="141" spans="1:34" s="34" customFormat="1" ht="15">
      <c r="A141" s="28">
        <v>136</v>
      </c>
      <c r="B141" s="6">
        <v>2</v>
      </c>
      <c r="C141" s="6">
        <v>2</v>
      </c>
      <c r="H141" s="113"/>
      <c r="M141" s="145"/>
      <c r="U141" s="145"/>
      <c r="Y141" s="145"/>
      <c r="AA141" s="34">
        <f t="shared" si="2"/>
        <v>2</v>
      </c>
      <c r="AH141" s="57"/>
    </row>
    <row r="142" spans="1:34" s="36" customFormat="1" ht="15">
      <c r="A142" s="27" t="s">
        <v>65</v>
      </c>
      <c r="B142" s="7">
        <v>7.2</v>
      </c>
      <c r="C142" s="7">
        <v>7.2</v>
      </c>
      <c r="H142" s="113"/>
      <c r="M142" s="112"/>
      <c r="U142" s="112"/>
      <c r="Y142" s="112"/>
      <c r="AA142" s="34">
        <f t="shared" si="2"/>
        <v>7.2</v>
      </c>
      <c r="AH142" s="59"/>
    </row>
    <row r="143" spans="1:34" s="34" customFormat="1" ht="15">
      <c r="A143" s="27" t="s">
        <v>66</v>
      </c>
      <c r="B143" s="3">
        <v>10.1</v>
      </c>
      <c r="C143" s="3">
        <v>10.1</v>
      </c>
      <c r="H143" s="113"/>
      <c r="M143" s="145"/>
      <c r="U143" s="145"/>
      <c r="Y143" s="145"/>
      <c r="AA143" s="34">
        <f t="shared" si="2"/>
        <v>10.1</v>
      </c>
      <c r="AH143" s="57"/>
    </row>
    <row r="144" spans="1:34" s="34" customFormat="1" ht="15">
      <c r="A144" s="27">
        <v>139</v>
      </c>
      <c r="B144" s="8">
        <v>32.39399999999999</v>
      </c>
      <c r="C144" s="8">
        <v>32.39399999999999</v>
      </c>
      <c r="H144" s="113"/>
      <c r="M144" s="145"/>
      <c r="U144" s="145"/>
      <c r="Y144" s="145"/>
      <c r="AA144" s="34">
        <f t="shared" si="2"/>
        <v>32.39399999999999</v>
      </c>
      <c r="AH144" s="57"/>
    </row>
    <row r="145" spans="1:34" s="34" customFormat="1" ht="15">
      <c r="A145" s="31">
        <v>140</v>
      </c>
      <c r="B145" s="3">
        <v>31.59775</v>
      </c>
      <c r="H145" s="120">
        <v>31.59775</v>
      </c>
      <c r="J145" s="3">
        <v>31.59775</v>
      </c>
      <c r="M145" s="145"/>
      <c r="U145" s="145"/>
      <c r="V145" s="3">
        <v>31.59775</v>
      </c>
      <c r="X145" s="3">
        <v>31.59775</v>
      </c>
      <c r="Y145" s="145"/>
      <c r="AA145" s="34">
        <f t="shared" si="2"/>
        <v>126.391</v>
      </c>
      <c r="AH145" s="57"/>
    </row>
    <row r="146" spans="1:34" s="34" customFormat="1" ht="15">
      <c r="A146" s="31">
        <v>141</v>
      </c>
      <c r="B146" s="6">
        <v>16.685100000000002</v>
      </c>
      <c r="H146" s="113"/>
      <c r="M146" s="145"/>
      <c r="U146" s="145"/>
      <c r="X146" s="6">
        <v>16.685100000000002</v>
      </c>
      <c r="Y146" s="145"/>
      <c r="AA146" s="34">
        <f t="shared" si="2"/>
        <v>16.685100000000002</v>
      </c>
      <c r="AH146" s="57"/>
    </row>
    <row r="147" spans="1:34" s="34" customFormat="1" ht="15">
      <c r="A147" s="27">
        <v>142</v>
      </c>
      <c r="B147" s="3">
        <v>0.44</v>
      </c>
      <c r="H147" s="120">
        <v>0.44</v>
      </c>
      <c r="K147" s="3">
        <v>0.44</v>
      </c>
      <c r="M147" s="145"/>
      <c r="Q147" s="3"/>
      <c r="S147" s="3">
        <v>0.44</v>
      </c>
      <c r="U147" s="145"/>
      <c r="Y147" s="145"/>
      <c r="AA147" s="34">
        <f t="shared" si="2"/>
        <v>1.32</v>
      </c>
      <c r="AH147" s="57"/>
    </row>
    <row r="148" spans="1:34" s="36" customFormat="1" ht="15">
      <c r="A148" s="27">
        <v>143</v>
      </c>
      <c r="B148" s="5">
        <v>0.1</v>
      </c>
      <c r="H148" s="120">
        <v>0.1</v>
      </c>
      <c r="K148" s="99">
        <v>0.1</v>
      </c>
      <c r="M148" s="112"/>
      <c r="Q148" s="5"/>
      <c r="S148" s="113">
        <v>0.1</v>
      </c>
      <c r="U148" s="112"/>
      <c r="Y148" s="112"/>
      <c r="AA148" s="34">
        <f t="shared" si="2"/>
        <v>0.30000000000000004</v>
      </c>
      <c r="AH148" s="59"/>
    </row>
    <row r="149" spans="1:34" s="34" customFormat="1" ht="15">
      <c r="A149" s="27" t="s">
        <v>67</v>
      </c>
      <c r="B149" s="5">
        <v>12.19</v>
      </c>
      <c r="H149" s="5">
        <v>12.19</v>
      </c>
      <c r="M149" s="145"/>
      <c r="Q149" s="5">
        <v>12.19</v>
      </c>
      <c r="U149" s="145"/>
      <c r="Y149" s="145"/>
      <c r="AA149" s="34">
        <f t="shared" si="2"/>
        <v>24.38</v>
      </c>
      <c r="AH149" s="57"/>
    </row>
    <row r="150" spans="1:34" s="34" customFormat="1" ht="15">
      <c r="A150" s="27" t="s">
        <v>68</v>
      </c>
      <c r="B150" s="3">
        <v>16.74</v>
      </c>
      <c r="H150" s="113"/>
      <c r="M150" s="145"/>
      <c r="U150" s="145"/>
      <c r="Y150" s="145"/>
      <c r="AA150" s="140">
        <f t="shared" si="2"/>
        <v>0</v>
      </c>
      <c r="AH150" s="57"/>
    </row>
    <row r="151" spans="1:34" s="34" customFormat="1" ht="15">
      <c r="A151" s="27">
        <v>146</v>
      </c>
      <c r="B151" s="37">
        <v>60.01900000000001</v>
      </c>
      <c r="H151" s="131">
        <v>60.01900000000001</v>
      </c>
      <c r="I151" s="37">
        <v>60.01900000000001</v>
      </c>
      <c r="M151" s="145"/>
      <c r="U151" s="145"/>
      <c r="Y151" s="145"/>
      <c r="AA151" s="34">
        <f t="shared" si="2"/>
        <v>120.03800000000003</v>
      </c>
      <c r="AH151" s="57"/>
    </row>
    <row r="152" spans="1:34" s="34" customFormat="1" ht="15">
      <c r="A152" s="27">
        <v>147</v>
      </c>
      <c r="B152" s="3">
        <v>26</v>
      </c>
      <c r="H152" s="120">
        <v>26</v>
      </c>
      <c r="M152" s="145"/>
      <c r="U152" s="145"/>
      <c r="X152" s="3">
        <v>26</v>
      </c>
      <c r="Y152" s="145"/>
      <c r="AA152" s="34">
        <f t="shared" si="2"/>
        <v>52</v>
      </c>
      <c r="AH152" s="57"/>
    </row>
    <row r="153" spans="1:34" s="34" customFormat="1" ht="15">
      <c r="A153" s="32">
        <v>148</v>
      </c>
      <c r="B153" s="3">
        <v>6.4</v>
      </c>
      <c r="F153" s="3">
        <v>6.4</v>
      </c>
      <c r="H153" s="113"/>
      <c r="M153" s="145"/>
      <c r="N153" s="3">
        <v>6.4</v>
      </c>
      <c r="O153" s="3">
        <v>6.4</v>
      </c>
      <c r="U153" s="145"/>
      <c r="Y153" s="145"/>
      <c r="AA153" s="34">
        <f t="shared" si="2"/>
        <v>19.200000000000003</v>
      </c>
      <c r="AH153" s="57"/>
    </row>
    <row r="154" spans="1:34" s="34" customFormat="1" ht="15">
      <c r="A154" s="27">
        <v>149</v>
      </c>
      <c r="B154" s="17">
        <v>93.90509999999999</v>
      </c>
      <c r="H154" s="113"/>
      <c r="M154" s="145"/>
      <c r="U154" s="145"/>
      <c r="V154" s="17">
        <v>93.90509999999999</v>
      </c>
      <c r="W154" s="17">
        <v>93.90509999999999</v>
      </c>
      <c r="Y154" s="145"/>
      <c r="AA154" s="34">
        <f t="shared" si="2"/>
        <v>187.81019999999998</v>
      </c>
      <c r="AH154" s="57"/>
    </row>
    <row r="155" spans="1:34" s="36" customFormat="1" ht="15">
      <c r="A155" s="27">
        <v>150</v>
      </c>
      <c r="B155" s="5">
        <v>2.5</v>
      </c>
      <c r="H155" s="113"/>
      <c r="M155" s="112"/>
      <c r="U155" s="112"/>
      <c r="Y155" s="112"/>
      <c r="AA155" s="140">
        <f t="shared" si="2"/>
        <v>0</v>
      </c>
      <c r="AH155" s="59"/>
    </row>
    <row r="156" spans="1:34" s="36" customFormat="1" ht="15">
      <c r="A156" s="27">
        <v>151</v>
      </c>
      <c r="B156" s="5">
        <v>5.0202</v>
      </c>
      <c r="H156" s="113"/>
      <c r="M156" s="112"/>
      <c r="T156" s="5">
        <v>5.0202</v>
      </c>
      <c r="U156" s="112"/>
      <c r="X156" s="5">
        <v>5.0202</v>
      </c>
      <c r="Y156" s="112"/>
      <c r="AA156" s="34">
        <f t="shared" si="2"/>
        <v>10.0404</v>
      </c>
      <c r="AH156" s="59"/>
    </row>
    <row r="157" spans="1:34" s="36" customFormat="1" ht="15">
      <c r="A157" s="27">
        <v>152</v>
      </c>
      <c r="B157" s="5">
        <v>0.75</v>
      </c>
      <c r="H157" s="120">
        <v>0.75</v>
      </c>
      <c r="M157" s="112"/>
      <c r="U157" s="112"/>
      <c r="V157" s="5">
        <v>0.75</v>
      </c>
      <c r="Y157" s="112"/>
      <c r="AA157" s="34">
        <f t="shared" si="2"/>
        <v>1.5</v>
      </c>
      <c r="AH157" s="59"/>
    </row>
    <row r="158" spans="1:34" s="36" customFormat="1" ht="15">
      <c r="A158" s="27">
        <v>153</v>
      </c>
      <c r="B158" s="5">
        <v>0.16</v>
      </c>
      <c r="H158" s="113"/>
      <c r="M158" s="112"/>
      <c r="T158" s="5">
        <v>0.16</v>
      </c>
      <c r="U158" s="112"/>
      <c r="V158" s="5">
        <v>0.16</v>
      </c>
      <c r="Y158" s="112"/>
      <c r="AA158" s="34">
        <f t="shared" si="2"/>
        <v>0.32</v>
      </c>
      <c r="AH158" s="59"/>
    </row>
    <row r="159" spans="1:34" s="36" customFormat="1" ht="15">
      <c r="A159" s="27">
        <v>154</v>
      </c>
      <c r="B159" s="5">
        <v>0.16</v>
      </c>
      <c r="H159" s="113"/>
      <c r="M159" s="112"/>
      <c r="T159" s="5">
        <v>0.16</v>
      </c>
      <c r="U159" s="112"/>
      <c r="V159" s="5">
        <v>0.16</v>
      </c>
      <c r="Y159" s="112"/>
      <c r="AA159" s="34">
        <f t="shared" si="2"/>
        <v>0.32</v>
      </c>
      <c r="AH159" s="59"/>
    </row>
    <row r="160" spans="1:34" s="36" customFormat="1" ht="15">
      <c r="A160" s="27">
        <v>155</v>
      </c>
      <c r="B160" s="5">
        <v>0.21</v>
      </c>
      <c r="H160" s="120">
        <v>0.21</v>
      </c>
      <c r="M160" s="112"/>
      <c r="T160" s="5">
        <v>0.21</v>
      </c>
      <c r="U160" s="112"/>
      <c r="V160" s="5">
        <v>0.21</v>
      </c>
      <c r="X160" s="5">
        <v>0.21</v>
      </c>
      <c r="Y160" s="112"/>
      <c r="AA160" s="34">
        <f t="shared" si="2"/>
        <v>0.84</v>
      </c>
      <c r="AH160" s="59"/>
    </row>
    <row r="161" spans="1:34" s="36" customFormat="1" ht="15">
      <c r="A161" s="27">
        <v>156</v>
      </c>
      <c r="B161" s="5">
        <v>0.18</v>
      </c>
      <c r="H161" s="120">
        <v>0.18</v>
      </c>
      <c r="M161" s="112"/>
      <c r="T161" s="5">
        <v>0.18</v>
      </c>
      <c r="U161" s="112"/>
      <c r="V161" s="5">
        <v>0.18</v>
      </c>
      <c r="X161" s="5">
        <v>0.18</v>
      </c>
      <c r="Y161" s="112"/>
      <c r="AA161" s="34">
        <f t="shared" si="2"/>
        <v>0.72</v>
      </c>
      <c r="AH161" s="59"/>
    </row>
    <row r="162" spans="1:34" s="36" customFormat="1" ht="15">
      <c r="A162" s="27">
        <v>157</v>
      </c>
      <c r="B162" s="5">
        <v>0.27</v>
      </c>
      <c r="H162" s="120">
        <v>0.27</v>
      </c>
      <c r="M162" s="112"/>
      <c r="T162" s="5">
        <v>0.27</v>
      </c>
      <c r="U162" s="112"/>
      <c r="V162" s="5">
        <v>0.27</v>
      </c>
      <c r="Y162" s="112"/>
      <c r="AA162" s="34">
        <f t="shared" si="2"/>
        <v>0.81</v>
      </c>
      <c r="AH162" s="59"/>
    </row>
    <row r="163" spans="1:34" s="36" customFormat="1" ht="15">
      <c r="A163" s="27">
        <v>158</v>
      </c>
      <c r="B163" s="5">
        <v>0.23</v>
      </c>
      <c r="H163" s="120">
        <v>0.23</v>
      </c>
      <c r="M163" s="112"/>
      <c r="T163" s="5">
        <v>0.23</v>
      </c>
      <c r="U163" s="112"/>
      <c r="V163" s="5">
        <v>0.23</v>
      </c>
      <c r="X163" s="5">
        <v>0.23</v>
      </c>
      <c r="Y163" s="112"/>
      <c r="AA163" s="34">
        <f t="shared" si="2"/>
        <v>0.92</v>
      </c>
      <c r="AH163" s="59"/>
    </row>
    <row r="164" spans="1:34" s="36" customFormat="1" ht="15">
      <c r="A164" s="27">
        <v>159</v>
      </c>
      <c r="B164" s="5">
        <v>0.22</v>
      </c>
      <c r="H164" s="120">
        <v>0.22</v>
      </c>
      <c r="M164" s="112"/>
      <c r="T164" s="5">
        <v>0.22</v>
      </c>
      <c r="U164" s="112"/>
      <c r="V164" s="5">
        <v>0.22</v>
      </c>
      <c r="X164" s="5">
        <v>0.22</v>
      </c>
      <c r="Y164" s="112"/>
      <c r="AA164" s="34">
        <f t="shared" si="2"/>
        <v>0.88</v>
      </c>
      <c r="AH164" s="59"/>
    </row>
    <row r="165" spans="1:34" s="36" customFormat="1" ht="15">
      <c r="A165" s="27">
        <v>160</v>
      </c>
      <c r="B165" s="5">
        <v>0.636</v>
      </c>
      <c r="H165" s="120">
        <v>0.636</v>
      </c>
      <c r="M165" s="112"/>
      <c r="T165" s="5">
        <v>0.636</v>
      </c>
      <c r="U165" s="112"/>
      <c r="V165" s="5">
        <v>0.636</v>
      </c>
      <c r="W165" s="5">
        <v>0.636</v>
      </c>
      <c r="X165" s="5">
        <v>0.636</v>
      </c>
      <c r="Y165" s="112"/>
      <c r="AA165" s="34">
        <f t="shared" si="2"/>
        <v>3.18</v>
      </c>
      <c r="AH165" s="59"/>
    </row>
    <row r="166" spans="1:34" s="36" customFormat="1" ht="15">
      <c r="A166" s="27">
        <v>161</v>
      </c>
      <c r="B166" s="5">
        <v>0.564</v>
      </c>
      <c r="H166" s="120">
        <v>0.564</v>
      </c>
      <c r="M166" s="112"/>
      <c r="T166" s="5">
        <v>0.564</v>
      </c>
      <c r="U166" s="112"/>
      <c r="V166" s="5">
        <v>0.564</v>
      </c>
      <c r="W166" s="5">
        <v>0.564</v>
      </c>
      <c r="X166" s="5">
        <v>0.564</v>
      </c>
      <c r="Y166" s="112"/>
      <c r="AA166" s="34">
        <f t="shared" si="2"/>
        <v>2.82</v>
      </c>
      <c r="AH166" s="59"/>
    </row>
    <row r="167" spans="1:34" s="36" customFormat="1" ht="15">
      <c r="A167" s="27">
        <v>162</v>
      </c>
      <c r="B167" s="14">
        <v>2.952</v>
      </c>
      <c r="H167" s="134">
        <v>2.952</v>
      </c>
      <c r="M167" s="112"/>
      <c r="T167" s="14">
        <v>2.952</v>
      </c>
      <c r="U167" s="112"/>
      <c r="V167" s="14">
        <v>2.952</v>
      </c>
      <c r="W167" s="14">
        <v>2.952</v>
      </c>
      <c r="X167" s="14">
        <v>2.952</v>
      </c>
      <c r="Y167" s="112"/>
      <c r="AA167" s="34">
        <f t="shared" si="2"/>
        <v>14.76</v>
      </c>
      <c r="AH167" s="59"/>
    </row>
    <row r="168" spans="1:34" s="36" customFormat="1" ht="15">
      <c r="A168" s="27">
        <v>163</v>
      </c>
      <c r="B168" s="5">
        <v>0.81</v>
      </c>
      <c r="H168" s="120">
        <v>0.81</v>
      </c>
      <c r="M168" s="112"/>
      <c r="T168" s="5">
        <v>0.81</v>
      </c>
      <c r="U168" s="112"/>
      <c r="W168" s="5">
        <v>0.81</v>
      </c>
      <c r="X168" s="5">
        <v>0.81</v>
      </c>
      <c r="Y168" s="112"/>
      <c r="AA168" s="34">
        <f t="shared" si="2"/>
        <v>3.24</v>
      </c>
      <c r="AH168" s="59"/>
    </row>
    <row r="169" spans="1:34" s="34" customFormat="1" ht="15">
      <c r="A169" s="27">
        <v>164</v>
      </c>
      <c r="B169" s="3">
        <v>0.5658</v>
      </c>
      <c r="H169" s="120">
        <v>0.5658</v>
      </c>
      <c r="M169" s="145"/>
      <c r="T169" s="3">
        <v>0.5658</v>
      </c>
      <c r="U169" s="145"/>
      <c r="V169" s="3">
        <v>0.5658</v>
      </c>
      <c r="W169" s="3">
        <v>0.5658</v>
      </c>
      <c r="X169" s="3">
        <v>0.5658</v>
      </c>
      <c r="Y169" s="145"/>
      <c r="AA169" s="34">
        <f t="shared" si="2"/>
        <v>2.8289999999999997</v>
      </c>
      <c r="AH169" s="57"/>
    </row>
    <row r="170" spans="1:34" s="34" customFormat="1" ht="15">
      <c r="A170" s="27">
        <v>165</v>
      </c>
      <c r="B170" s="3">
        <v>0.564</v>
      </c>
      <c r="H170" s="120">
        <v>0.564</v>
      </c>
      <c r="M170" s="145"/>
      <c r="T170" s="3">
        <v>0.564</v>
      </c>
      <c r="U170" s="145"/>
      <c r="V170" s="3">
        <v>0.564</v>
      </c>
      <c r="W170" s="3">
        <v>0.564</v>
      </c>
      <c r="X170" s="3">
        <v>0.564</v>
      </c>
      <c r="Y170" s="145"/>
      <c r="AA170" s="34">
        <f t="shared" si="2"/>
        <v>2.82</v>
      </c>
      <c r="AH170" s="57"/>
    </row>
    <row r="171" spans="1:34" s="34" customFormat="1" ht="15">
      <c r="A171" s="27">
        <v>166</v>
      </c>
      <c r="B171" s="3">
        <v>0.5934</v>
      </c>
      <c r="H171" s="120">
        <v>0.5934</v>
      </c>
      <c r="M171" s="145"/>
      <c r="T171" s="3">
        <v>0.5934</v>
      </c>
      <c r="U171" s="145"/>
      <c r="V171" s="3">
        <v>0.5934</v>
      </c>
      <c r="W171" s="3">
        <v>0.5934</v>
      </c>
      <c r="X171" s="115">
        <v>0.59</v>
      </c>
      <c r="Y171" s="145"/>
      <c r="AA171" s="34">
        <f t="shared" si="2"/>
        <v>2.9636</v>
      </c>
      <c r="AH171" s="57"/>
    </row>
    <row r="172" spans="1:34" s="34" customFormat="1" ht="15">
      <c r="A172" s="27">
        <v>167</v>
      </c>
      <c r="B172" s="3">
        <v>0.5796</v>
      </c>
      <c r="H172" s="120">
        <v>0.5796</v>
      </c>
      <c r="M172" s="145"/>
      <c r="T172" s="3">
        <v>0.5796</v>
      </c>
      <c r="U172" s="145"/>
      <c r="V172" s="3">
        <v>0.5796</v>
      </c>
      <c r="W172" s="3">
        <v>0.5796</v>
      </c>
      <c r="X172" s="3">
        <v>0.5796</v>
      </c>
      <c r="Y172" s="145"/>
      <c r="AA172" s="34">
        <f t="shared" si="2"/>
        <v>2.898</v>
      </c>
      <c r="AH172" s="57"/>
    </row>
    <row r="173" spans="1:34" s="51" customFormat="1" ht="15">
      <c r="A173" s="27">
        <v>168</v>
      </c>
      <c r="B173" s="15">
        <v>0.5831000000000001</v>
      </c>
      <c r="H173" s="124">
        <v>0.5831000000000001</v>
      </c>
      <c r="M173" s="148"/>
      <c r="T173" s="15">
        <v>0.5831000000000001</v>
      </c>
      <c r="U173" s="148"/>
      <c r="V173" s="15">
        <v>0.5831000000000001</v>
      </c>
      <c r="W173" s="15">
        <v>0.5831000000000001</v>
      </c>
      <c r="X173" s="15">
        <v>0.5831000000000001</v>
      </c>
      <c r="Y173" s="148"/>
      <c r="AA173" s="34">
        <f t="shared" si="2"/>
        <v>2.9155</v>
      </c>
      <c r="AH173" s="65"/>
    </row>
    <row r="174" spans="1:34" s="52" customFormat="1" ht="15">
      <c r="A174" s="27">
        <v>169</v>
      </c>
      <c r="B174" s="16">
        <v>1.36</v>
      </c>
      <c r="H174" s="120">
        <v>1.36</v>
      </c>
      <c r="M174" s="149"/>
      <c r="T174" s="16">
        <v>1.36</v>
      </c>
      <c r="U174" s="149"/>
      <c r="V174" s="16">
        <v>1.36</v>
      </c>
      <c r="X174" s="16">
        <v>1.36</v>
      </c>
      <c r="Y174" s="149"/>
      <c r="AA174" s="34">
        <f t="shared" si="2"/>
        <v>5.44</v>
      </c>
      <c r="AH174" s="66"/>
    </row>
    <row r="175" spans="1:34" s="53" customFormat="1" ht="15">
      <c r="A175" s="27">
        <v>170</v>
      </c>
      <c r="B175" s="3">
        <v>2.835</v>
      </c>
      <c r="H175" s="120">
        <v>2.835</v>
      </c>
      <c r="M175" s="150"/>
      <c r="T175" s="3">
        <v>2.835</v>
      </c>
      <c r="U175" s="150"/>
      <c r="V175" s="3">
        <v>2.835</v>
      </c>
      <c r="W175" s="3">
        <v>2.835</v>
      </c>
      <c r="X175" s="3">
        <v>2.835</v>
      </c>
      <c r="Y175" s="150"/>
      <c r="AA175" s="34">
        <f t="shared" si="2"/>
        <v>14.175</v>
      </c>
      <c r="AH175" s="67"/>
    </row>
    <row r="176" spans="1:34" s="34" customFormat="1" ht="15">
      <c r="A176" s="27">
        <v>171</v>
      </c>
      <c r="B176" s="17">
        <v>0.2548</v>
      </c>
      <c r="H176" s="120">
        <v>0.2548</v>
      </c>
      <c r="M176" s="145"/>
      <c r="T176" s="17">
        <v>0.2548</v>
      </c>
      <c r="U176" s="145"/>
      <c r="V176" s="17">
        <v>0.2548</v>
      </c>
      <c r="X176" s="17">
        <v>0.2548</v>
      </c>
      <c r="Y176" s="145"/>
      <c r="AA176" s="34">
        <f t="shared" si="2"/>
        <v>1.0192</v>
      </c>
      <c r="AH176" s="57"/>
    </row>
    <row r="177" spans="1:34" s="36" customFormat="1" ht="15">
      <c r="A177" s="27">
        <v>172</v>
      </c>
      <c r="B177" s="5">
        <v>0.1911</v>
      </c>
      <c r="H177" s="120">
        <v>0.1911</v>
      </c>
      <c r="M177" s="112"/>
      <c r="T177" s="5">
        <v>0.1911</v>
      </c>
      <c r="U177" s="112"/>
      <c r="V177" s="5">
        <v>0.1911</v>
      </c>
      <c r="Y177" s="112"/>
      <c r="AA177" s="34">
        <f t="shared" si="2"/>
        <v>0.5732999999999999</v>
      </c>
      <c r="AH177" s="59"/>
    </row>
    <row r="178" spans="1:34" s="45" customFormat="1" ht="15">
      <c r="A178" s="27">
        <v>173</v>
      </c>
      <c r="B178" s="18">
        <v>1.61</v>
      </c>
      <c r="H178" s="135">
        <v>1.61</v>
      </c>
      <c r="K178" s="18"/>
      <c r="T178" s="18">
        <v>1.61</v>
      </c>
      <c r="AA178" s="34">
        <f t="shared" si="2"/>
        <v>3.22</v>
      </c>
      <c r="AH178" s="58"/>
    </row>
    <row r="179" spans="1:34" s="45" customFormat="1" ht="15">
      <c r="A179" s="27">
        <v>174</v>
      </c>
      <c r="B179" s="19">
        <v>5.3</v>
      </c>
      <c r="H179" s="136">
        <v>5.3</v>
      </c>
      <c r="T179" s="19">
        <v>5.3</v>
      </c>
      <c r="AA179" s="34">
        <f t="shared" si="2"/>
        <v>10.6</v>
      </c>
      <c r="AH179" s="58"/>
    </row>
    <row r="180" spans="1:34" s="34" customFormat="1" ht="15">
      <c r="A180" s="27">
        <v>175</v>
      </c>
      <c r="B180" s="20">
        <v>1.7052</v>
      </c>
      <c r="H180" s="120">
        <v>1.7052</v>
      </c>
      <c r="M180" s="145"/>
      <c r="T180" s="20">
        <v>1.7052</v>
      </c>
      <c r="U180" s="145"/>
      <c r="V180" s="20">
        <v>1.7052</v>
      </c>
      <c r="X180" s="20">
        <v>1.7052</v>
      </c>
      <c r="Y180" s="145"/>
      <c r="AA180" s="34">
        <f t="shared" si="2"/>
        <v>6.8208</v>
      </c>
      <c r="AH180" s="57"/>
    </row>
    <row r="181" spans="1:34" s="36" customFormat="1" ht="15">
      <c r="A181" s="27">
        <v>176</v>
      </c>
      <c r="B181" s="20">
        <v>1.8375</v>
      </c>
      <c r="H181" s="120">
        <v>1.8375</v>
      </c>
      <c r="M181" s="112"/>
      <c r="T181" s="20">
        <v>1.8375</v>
      </c>
      <c r="U181" s="112"/>
      <c r="V181" s="20">
        <v>1.8375</v>
      </c>
      <c r="X181" s="20">
        <v>1.8375</v>
      </c>
      <c r="Y181" s="112"/>
      <c r="AA181" s="34">
        <f t="shared" si="2"/>
        <v>7.35</v>
      </c>
      <c r="AH181" s="59"/>
    </row>
    <row r="182" spans="1:34" s="36" customFormat="1" ht="15">
      <c r="A182" s="27">
        <v>177</v>
      </c>
      <c r="B182" s="5">
        <v>1.4847</v>
      </c>
      <c r="H182" s="120">
        <v>1.4847</v>
      </c>
      <c r="M182" s="112"/>
      <c r="T182" s="5">
        <v>1.4847</v>
      </c>
      <c r="U182" s="112"/>
      <c r="V182" s="5">
        <v>1.4847</v>
      </c>
      <c r="X182" s="5">
        <v>1.4847</v>
      </c>
      <c r="Y182" s="112"/>
      <c r="AA182" s="34">
        <f t="shared" si="2"/>
        <v>5.9388</v>
      </c>
      <c r="AH182" s="59"/>
    </row>
    <row r="183" spans="1:34" s="36" customFormat="1" ht="15">
      <c r="A183" s="27">
        <v>178</v>
      </c>
      <c r="B183" s="5">
        <v>0.2646</v>
      </c>
      <c r="H183" s="120">
        <v>0.2646</v>
      </c>
      <c r="M183" s="112"/>
      <c r="T183" s="5">
        <v>0.2646</v>
      </c>
      <c r="U183" s="112"/>
      <c r="V183" s="5">
        <v>0.2646</v>
      </c>
      <c r="X183" s="5">
        <v>0.2646</v>
      </c>
      <c r="Y183" s="112"/>
      <c r="AA183" s="34">
        <f t="shared" si="2"/>
        <v>1.0584</v>
      </c>
      <c r="AH183" s="59"/>
    </row>
    <row r="184" spans="1:34" s="36" customFormat="1" ht="15">
      <c r="A184" s="27">
        <v>179</v>
      </c>
      <c r="B184" s="5">
        <v>0.4361</v>
      </c>
      <c r="H184" s="120">
        <v>0.4361</v>
      </c>
      <c r="M184" s="112"/>
      <c r="T184" s="5">
        <v>0.4361</v>
      </c>
      <c r="U184" s="112"/>
      <c r="V184" s="5">
        <v>0.4361</v>
      </c>
      <c r="X184" s="5">
        <v>0.4361</v>
      </c>
      <c r="Y184" s="112"/>
      <c r="AA184" s="34">
        <f t="shared" si="2"/>
        <v>1.7444</v>
      </c>
      <c r="AH184" s="59"/>
    </row>
    <row r="185" spans="1:34" s="36" customFormat="1" ht="15">
      <c r="A185" s="27">
        <v>180</v>
      </c>
      <c r="B185" s="5">
        <v>0.24009999999999998</v>
      </c>
      <c r="H185" s="120">
        <v>0.24009999999999998</v>
      </c>
      <c r="M185" s="112"/>
      <c r="T185" s="5">
        <v>0.24009999999999998</v>
      </c>
      <c r="U185" s="112"/>
      <c r="V185" s="5">
        <v>0.24009999999999998</v>
      </c>
      <c r="X185" s="5">
        <v>0.24009999999999998</v>
      </c>
      <c r="Y185" s="112"/>
      <c r="AA185" s="34">
        <f t="shared" si="2"/>
        <v>0.9603999999999999</v>
      </c>
      <c r="AH185" s="59"/>
    </row>
    <row r="186" spans="1:34" s="36" customFormat="1" ht="15">
      <c r="A186" s="27">
        <v>181</v>
      </c>
      <c r="B186" s="5">
        <v>0.48019999999999996</v>
      </c>
      <c r="H186" s="120">
        <v>0.48019999999999996</v>
      </c>
      <c r="M186" s="112"/>
      <c r="T186" s="5">
        <v>0.48019999999999996</v>
      </c>
      <c r="U186" s="112"/>
      <c r="V186" s="5">
        <v>0.48019999999999996</v>
      </c>
      <c r="X186" s="5">
        <v>0.48019999999999996</v>
      </c>
      <c r="Y186" s="112"/>
      <c r="AA186" s="34">
        <f t="shared" si="2"/>
        <v>1.9207999999999998</v>
      </c>
      <c r="AH186" s="59"/>
    </row>
    <row r="187" spans="1:34" s="36" customFormat="1" ht="15">
      <c r="A187" s="27">
        <v>182</v>
      </c>
      <c r="B187" s="5">
        <v>0.5194</v>
      </c>
      <c r="H187" s="120">
        <v>0.5194</v>
      </c>
      <c r="M187" s="112"/>
      <c r="T187" s="5">
        <v>0.5194</v>
      </c>
      <c r="U187" s="112"/>
      <c r="V187" s="5">
        <v>0.5194</v>
      </c>
      <c r="X187" s="5">
        <v>0.5194</v>
      </c>
      <c r="Y187" s="112"/>
      <c r="AA187" s="34">
        <f t="shared" si="2"/>
        <v>2.0776</v>
      </c>
      <c r="AH187" s="59"/>
    </row>
    <row r="188" spans="1:34" s="36" customFormat="1" ht="15">
      <c r="A188" s="27">
        <v>183</v>
      </c>
      <c r="B188" s="5">
        <v>0.4508</v>
      </c>
      <c r="H188" s="120">
        <v>0.4508</v>
      </c>
      <c r="M188" s="112"/>
      <c r="T188" s="5">
        <v>0.4508</v>
      </c>
      <c r="U188" s="112"/>
      <c r="V188" s="5">
        <v>0.4508</v>
      </c>
      <c r="X188" s="5">
        <v>0.4508</v>
      </c>
      <c r="Y188" s="112"/>
      <c r="AA188" s="34">
        <f t="shared" si="2"/>
        <v>1.8032</v>
      </c>
      <c r="AH188" s="59"/>
    </row>
    <row r="189" spans="1:34" s="36" customFormat="1" ht="15">
      <c r="A189" s="27">
        <v>184</v>
      </c>
      <c r="B189" s="5">
        <v>0.3283</v>
      </c>
      <c r="H189" s="120">
        <v>0.3283</v>
      </c>
      <c r="M189" s="112"/>
      <c r="T189" s="5">
        <v>0.3283</v>
      </c>
      <c r="U189" s="112"/>
      <c r="V189" s="5">
        <v>0.3283</v>
      </c>
      <c r="X189" s="5">
        <v>0.3283</v>
      </c>
      <c r="Y189" s="112"/>
      <c r="AA189" s="34">
        <f t="shared" si="2"/>
        <v>1.3132</v>
      </c>
      <c r="AH189" s="59"/>
    </row>
    <row r="190" spans="1:34" s="36" customFormat="1" ht="15">
      <c r="A190" s="27">
        <v>185</v>
      </c>
      <c r="B190" s="5">
        <v>0.5145</v>
      </c>
      <c r="H190" s="120">
        <v>0.5145</v>
      </c>
      <c r="M190" s="112"/>
      <c r="T190" s="5">
        <v>0.5145</v>
      </c>
      <c r="U190" s="112"/>
      <c r="V190" s="5">
        <v>0.5145</v>
      </c>
      <c r="X190" s="5">
        <v>0.5145</v>
      </c>
      <c r="Y190" s="112"/>
      <c r="AA190" s="34">
        <f t="shared" si="2"/>
        <v>2.058</v>
      </c>
      <c r="AH190" s="59"/>
    </row>
    <row r="191" spans="1:34" s="36" customFormat="1" ht="15">
      <c r="A191" s="27">
        <v>186</v>
      </c>
      <c r="B191" s="5">
        <v>0.3479</v>
      </c>
      <c r="H191" s="120">
        <v>0.3479</v>
      </c>
      <c r="M191" s="112"/>
      <c r="T191" s="5">
        <v>0.3479</v>
      </c>
      <c r="U191" s="112"/>
      <c r="V191" s="5">
        <v>0.3479</v>
      </c>
      <c r="X191" s="5">
        <v>0.3479</v>
      </c>
      <c r="Y191" s="112"/>
      <c r="AA191" s="34">
        <f t="shared" si="2"/>
        <v>1.3916</v>
      </c>
      <c r="AH191" s="59"/>
    </row>
    <row r="192" spans="1:34" s="36" customFormat="1" ht="15">
      <c r="A192" s="27">
        <v>187</v>
      </c>
      <c r="B192" s="5">
        <v>0.41159999999999997</v>
      </c>
      <c r="H192" s="120">
        <v>0.41159999999999997</v>
      </c>
      <c r="M192" s="112"/>
      <c r="T192" s="5">
        <v>0.41159999999999997</v>
      </c>
      <c r="U192" s="112"/>
      <c r="V192" s="5">
        <v>0.41159999999999997</v>
      </c>
      <c r="X192" s="5">
        <v>0.41159999999999997</v>
      </c>
      <c r="Y192" s="112"/>
      <c r="AA192" s="34">
        <f t="shared" si="2"/>
        <v>1.6463999999999999</v>
      </c>
      <c r="AH192" s="59"/>
    </row>
    <row r="193" spans="1:34" s="36" customFormat="1" ht="15">
      <c r="A193" s="27">
        <v>188</v>
      </c>
      <c r="B193" s="5">
        <v>0.2597</v>
      </c>
      <c r="H193" s="120">
        <v>0.2597</v>
      </c>
      <c r="M193" s="112"/>
      <c r="T193" s="5">
        <v>0.2597</v>
      </c>
      <c r="U193" s="112"/>
      <c r="V193" s="5">
        <v>0.2597</v>
      </c>
      <c r="X193" s="5">
        <v>0.2597</v>
      </c>
      <c r="Y193" s="112"/>
      <c r="AA193" s="34">
        <f t="shared" si="2"/>
        <v>1.0388</v>
      </c>
      <c r="AH193" s="59"/>
    </row>
    <row r="194" spans="1:34" s="36" customFormat="1" ht="15">
      <c r="A194" s="27">
        <v>189</v>
      </c>
      <c r="B194" s="5">
        <v>23.90718</v>
      </c>
      <c r="H194" s="113"/>
      <c r="M194" s="112"/>
      <c r="O194" s="5">
        <v>23.90718</v>
      </c>
      <c r="T194" s="5">
        <v>23.90718</v>
      </c>
      <c r="U194" s="112"/>
      <c r="X194" s="5">
        <v>23.90718</v>
      </c>
      <c r="Y194" s="112"/>
      <c r="AA194" s="34">
        <f t="shared" si="2"/>
        <v>71.72154</v>
      </c>
      <c r="AH194" s="59"/>
    </row>
    <row r="195" spans="1:34" s="36" customFormat="1" ht="15">
      <c r="A195" s="28">
        <v>190</v>
      </c>
      <c r="B195" s="8">
        <v>0.12</v>
      </c>
      <c r="H195" s="113"/>
      <c r="M195" s="112"/>
      <c r="U195" s="112"/>
      <c r="Y195" s="112"/>
      <c r="AA195" s="140">
        <f t="shared" si="2"/>
        <v>0</v>
      </c>
      <c r="AH195" s="59"/>
    </row>
    <row r="196" spans="1:34" s="34" customFormat="1" ht="15">
      <c r="A196" s="27">
        <v>191</v>
      </c>
      <c r="B196" s="5">
        <v>1.28</v>
      </c>
      <c r="H196" s="5">
        <v>1.28</v>
      </c>
      <c r="K196" s="5">
        <v>1.28</v>
      </c>
      <c r="M196" s="145"/>
      <c r="Q196" s="5">
        <v>1.28</v>
      </c>
      <c r="T196" s="5">
        <v>1.28</v>
      </c>
      <c r="U196" s="145"/>
      <c r="Y196" s="145"/>
      <c r="AA196" s="34">
        <f t="shared" si="2"/>
        <v>5.12</v>
      </c>
      <c r="AH196" s="57"/>
    </row>
    <row r="197" spans="1:34" s="48" customFormat="1" ht="15">
      <c r="A197" s="28">
        <v>192</v>
      </c>
      <c r="B197" s="7">
        <v>1.5</v>
      </c>
      <c r="H197" s="123"/>
      <c r="AA197" s="140">
        <f t="shared" si="2"/>
        <v>0</v>
      </c>
      <c r="AH197" s="61"/>
    </row>
    <row r="198" spans="1:34" s="34" customFormat="1" ht="15">
      <c r="A198" s="27">
        <v>193</v>
      </c>
      <c r="B198" s="3">
        <v>3.75</v>
      </c>
      <c r="C198" s="3">
        <v>3.75</v>
      </c>
      <c r="H198" s="113"/>
      <c r="M198" s="145"/>
      <c r="Q198" s="3">
        <v>3.75</v>
      </c>
      <c r="U198" s="145"/>
      <c r="Y198" s="145"/>
      <c r="AA198" s="34">
        <f aca="true" t="shared" si="3" ref="AA198:AA232">SUM(C198:Z198)</f>
        <v>7.5</v>
      </c>
      <c r="AH198" s="57"/>
    </row>
    <row r="199" spans="1:34" s="34" customFormat="1" ht="15">
      <c r="A199" s="28">
        <v>194</v>
      </c>
      <c r="B199" s="3">
        <v>2.4</v>
      </c>
      <c r="C199" s="3">
        <v>2.4</v>
      </c>
      <c r="H199" s="113"/>
      <c r="M199" s="145"/>
      <c r="U199" s="145"/>
      <c r="Y199" s="145"/>
      <c r="AA199" s="34">
        <f t="shared" si="3"/>
        <v>2.4</v>
      </c>
      <c r="AH199" s="57"/>
    </row>
    <row r="200" spans="1:34" s="34" customFormat="1" ht="15">
      <c r="A200" s="27">
        <v>195</v>
      </c>
      <c r="B200" s="3">
        <v>21.464000000000002</v>
      </c>
      <c r="F200" s="3">
        <v>21.464000000000002</v>
      </c>
      <c r="H200" s="113"/>
      <c r="L200" s="3">
        <v>21.464000000000002</v>
      </c>
      <c r="M200" s="145"/>
      <c r="P200" s="3">
        <v>21.464000000000002</v>
      </c>
      <c r="U200" s="145"/>
      <c r="Y200" s="145"/>
      <c r="Z200" s="3">
        <v>21.464000000000002</v>
      </c>
      <c r="AA200" s="34">
        <f t="shared" si="3"/>
        <v>85.85600000000001</v>
      </c>
      <c r="AH200" s="57"/>
    </row>
    <row r="201" spans="1:34" s="34" customFormat="1" ht="15">
      <c r="A201" s="27">
        <v>196</v>
      </c>
      <c r="B201" s="6">
        <v>58.481000000000016</v>
      </c>
      <c r="H201" s="113"/>
      <c r="M201" s="145"/>
      <c r="O201" s="6">
        <v>58.481000000000016</v>
      </c>
      <c r="U201" s="145"/>
      <c r="V201" s="6">
        <v>58.481000000000016</v>
      </c>
      <c r="W201" s="6">
        <v>58.481000000000016</v>
      </c>
      <c r="X201" s="6">
        <v>58.481000000000016</v>
      </c>
      <c r="Y201" s="145"/>
      <c r="AA201" s="34">
        <f t="shared" si="3"/>
        <v>233.92400000000006</v>
      </c>
      <c r="AH201" s="57"/>
    </row>
    <row r="202" spans="1:34" s="34" customFormat="1" ht="15">
      <c r="A202" s="27">
        <v>197</v>
      </c>
      <c r="B202" s="5">
        <v>103.875</v>
      </c>
      <c r="H202" s="113"/>
      <c r="M202" s="145"/>
      <c r="O202" s="5">
        <v>103.875</v>
      </c>
      <c r="U202" s="145"/>
      <c r="V202" s="5">
        <v>103.875</v>
      </c>
      <c r="X202" s="5">
        <v>103.875</v>
      </c>
      <c r="Y202" s="145"/>
      <c r="AA202" s="34">
        <f t="shared" si="3"/>
        <v>311.625</v>
      </c>
      <c r="AH202" s="57"/>
    </row>
    <row r="203" spans="1:34" s="34" customFormat="1" ht="15">
      <c r="A203" s="27" t="s">
        <v>69</v>
      </c>
      <c r="B203" s="3">
        <v>13.83</v>
      </c>
      <c r="H203" s="113"/>
      <c r="K203" s="3">
        <v>13.83</v>
      </c>
      <c r="M203" s="145"/>
      <c r="O203" s="3">
        <v>13.83</v>
      </c>
      <c r="Q203" s="3">
        <v>13.83</v>
      </c>
      <c r="U203" s="145"/>
      <c r="Y203" s="145"/>
      <c r="AA203" s="34">
        <f t="shared" si="3"/>
        <v>41.49</v>
      </c>
      <c r="AH203" s="57"/>
    </row>
    <row r="204" spans="1:34" s="34" customFormat="1" ht="15">
      <c r="A204" s="27">
        <v>199</v>
      </c>
      <c r="B204" s="5">
        <v>1.9929999999999999</v>
      </c>
      <c r="H204" s="113"/>
      <c r="M204" s="145"/>
      <c r="O204" s="5">
        <v>1.9929999999999999</v>
      </c>
      <c r="U204" s="145"/>
      <c r="X204" s="101"/>
      <c r="Y204" s="145"/>
      <c r="AA204" s="34">
        <f t="shared" si="3"/>
        <v>1.9929999999999999</v>
      </c>
      <c r="AH204" s="57"/>
    </row>
    <row r="205" spans="1:34" s="34" customFormat="1" ht="15">
      <c r="A205" s="27">
        <v>200</v>
      </c>
      <c r="B205" s="3">
        <v>2</v>
      </c>
      <c r="H205" s="113"/>
      <c r="M205" s="145"/>
      <c r="O205" s="3">
        <v>2</v>
      </c>
      <c r="U205" s="145">
        <v>2</v>
      </c>
      <c r="X205" s="3">
        <v>2</v>
      </c>
      <c r="Y205" s="145"/>
      <c r="AA205" s="34">
        <f t="shared" si="3"/>
        <v>6</v>
      </c>
      <c r="AH205" s="57"/>
    </row>
    <row r="206" spans="1:34" s="34" customFormat="1" ht="15">
      <c r="A206" s="27" t="s">
        <v>70</v>
      </c>
      <c r="B206" s="6">
        <v>21.1775</v>
      </c>
      <c r="H206" s="113"/>
      <c r="M206" s="145"/>
      <c r="O206" s="6">
        <v>21.1775</v>
      </c>
      <c r="U206" s="145"/>
      <c r="V206" s="106"/>
      <c r="X206" s="6">
        <v>21.1775</v>
      </c>
      <c r="Y206" s="145"/>
      <c r="AA206" s="34">
        <f t="shared" si="3"/>
        <v>42.355</v>
      </c>
      <c r="AH206" s="57"/>
    </row>
    <row r="207" spans="1:34" s="34" customFormat="1" ht="15">
      <c r="A207" s="27">
        <v>202</v>
      </c>
      <c r="B207" s="3">
        <v>2.2</v>
      </c>
      <c r="H207" s="113"/>
      <c r="M207" s="145"/>
      <c r="O207" s="3">
        <v>2.2</v>
      </c>
      <c r="U207" s="145">
        <v>2.2</v>
      </c>
      <c r="V207" s="3">
        <v>2.2</v>
      </c>
      <c r="Y207" s="145">
        <v>2.2</v>
      </c>
      <c r="AA207" s="34">
        <f t="shared" si="3"/>
        <v>8.8</v>
      </c>
      <c r="AH207" s="57"/>
    </row>
    <row r="208" spans="1:34" s="48" customFormat="1" ht="15">
      <c r="A208" s="27">
        <v>203</v>
      </c>
      <c r="B208" s="8">
        <v>3</v>
      </c>
      <c r="H208" s="123"/>
      <c r="J208" s="8">
        <v>3</v>
      </c>
      <c r="O208" s="8">
        <v>3</v>
      </c>
      <c r="U208" s="48">
        <v>3</v>
      </c>
      <c r="V208" s="8">
        <v>3</v>
      </c>
      <c r="AA208" s="34">
        <f t="shared" si="3"/>
        <v>12</v>
      </c>
      <c r="AH208" s="61"/>
    </row>
    <row r="209" spans="1:34" s="35" customFormat="1" ht="15">
      <c r="A209" s="159">
        <v>204</v>
      </c>
      <c r="B209" s="8">
        <v>0.6</v>
      </c>
      <c r="H209" s="126"/>
      <c r="O209" s="8"/>
      <c r="T209" s="8"/>
      <c r="V209" s="8"/>
      <c r="X209" s="8"/>
      <c r="AA209" s="140">
        <f t="shared" si="3"/>
        <v>0</v>
      </c>
      <c r="AH209" s="60"/>
    </row>
    <row r="210" spans="1:34" s="145" customFormat="1" ht="15">
      <c r="A210" s="165">
        <v>205</v>
      </c>
      <c r="B210" s="4">
        <v>34.89</v>
      </c>
      <c r="F210" s="4">
        <v>34.89</v>
      </c>
      <c r="H210" s="121"/>
      <c r="M210" s="4"/>
      <c r="O210" s="4">
        <v>34.89</v>
      </c>
      <c r="Q210" s="4">
        <v>34.89</v>
      </c>
      <c r="T210" s="4">
        <v>34.89</v>
      </c>
      <c r="U210" s="4">
        <v>34.89</v>
      </c>
      <c r="V210" s="4">
        <v>34.89</v>
      </c>
      <c r="X210" s="4">
        <v>34.89</v>
      </c>
      <c r="AA210" s="145">
        <f t="shared" si="3"/>
        <v>244.22999999999996</v>
      </c>
      <c r="AH210" s="164"/>
    </row>
    <row r="211" spans="1:34" s="34" customFormat="1" ht="15">
      <c r="A211" s="27" t="s">
        <v>71</v>
      </c>
      <c r="B211" s="5">
        <v>27.581</v>
      </c>
      <c r="F211" s="5">
        <v>27.581</v>
      </c>
      <c r="H211" s="120">
        <v>27.581</v>
      </c>
      <c r="M211" s="145"/>
      <c r="O211" s="5">
        <v>27.581</v>
      </c>
      <c r="Q211" s="5">
        <v>27.581</v>
      </c>
      <c r="U211" s="145"/>
      <c r="Y211" s="145"/>
      <c r="AA211" s="34">
        <f t="shared" si="3"/>
        <v>110.324</v>
      </c>
      <c r="AH211" s="57"/>
    </row>
    <row r="212" spans="1:34" s="34" customFormat="1" ht="15">
      <c r="A212" s="27">
        <v>207</v>
      </c>
      <c r="B212" s="5">
        <v>33.66579999999999</v>
      </c>
      <c r="H212" s="113"/>
      <c r="M212" s="145"/>
      <c r="O212" s="5">
        <v>33.66579999999999</v>
      </c>
      <c r="U212" s="145"/>
      <c r="W212" s="5">
        <v>33.66579999999999</v>
      </c>
      <c r="X212" s="5">
        <v>33.66579999999999</v>
      </c>
      <c r="Y212" s="145"/>
      <c r="AA212" s="34">
        <f t="shared" si="3"/>
        <v>100.99739999999997</v>
      </c>
      <c r="AH212" s="57"/>
    </row>
    <row r="213" spans="1:34" s="34" customFormat="1" ht="15">
      <c r="A213" s="27">
        <v>208</v>
      </c>
      <c r="B213" s="7">
        <v>7.95</v>
      </c>
      <c r="H213" s="113"/>
      <c r="K213" s="7">
        <v>7.95</v>
      </c>
      <c r="M213" s="145"/>
      <c r="U213" s="145"/>
      <c r="V213" s="7">
        <v>7.95</v>
      </c>
      <c r="X213" s="7">
        <v>7.95</v>
      </c>
      <c r="Y213" s="145"/>
      <c r="AA213" s="34">
        <f t="shared" si="3"/>
        <v>23.85</v>
      </c>
      <c r="AH213" s="57"/>
    </row>
    <row r="214" spans="1:34" s="34" customFormat="1" ht="15">
      <c r="A214" s="27">
        <v>209</v>
      </c>
      <c r="B214" s="3">
        <v>14.43</v>
      </c>
      <c r="H214" s="113"/>
      <c r="M214" s="145"/>
      <c r="O214" s="167">
        <v>14.43</v>
      </c>
      <c r="U214" s="145"/>
      <c r="V214" s="3">
        <v>14.43</v>
      </c>
      <c r="W214" s="3">
        <v>14.43</v>
      </c>
      <c r="X214" s="3">
        <v>14.43</v>
      </c>
      <c r="Y214" s="145"/>
      <c r="AA214" s="34">
        <f t="shared" si="3"/>
        <v>57.72</v>
      </c>
      <c r="AH214" s="57"/>
    </row>
    <row r="215" spans="1:34" s="34" customFormat="1" ht="15">
      <c r="A215" s="27">
        <v>210</v>
      </c>
      <c r="B215" s="5">
        <v>18.81</v>
      </c>
      <c r="H215" s="120">
        <v>18.81</v>
      </c>
      <c r="K215" s="5">
        <v>18.81</v>
      </c>
      <c r="M215" s="145"/>
      <c r="U215" s="145"/>
      <c r="V215" s="5">
        <v>18.81</v>
      </c>
      <c r="X215" s="5">
        <v>18.81</v>
      </c>
      <c r="Y215" s="145">
        <v>18.81</v>
      </c>
      <c r="AA215" s="34">
        <f t="shared" si="3"/>
        <v>94.05</v>
      </c>
      <c r="AH215" s="57"/>
    </row>
    <row r="216" spans="1:34" s="34" customFormat="1" ht="15">
      <c r="A216" s="27">
        <v>211</v>
      </c>
      <c r="B216" s="21">
        <v>10.15</v>
      </c>
      <c r="H216" s="113"/>
      <c r="J216" s="21">
        <v>10.15</v>
      </c>
      <c r="M216" s="145"/>
      <c r="O216" s="21">
        <v>10.15</v>
      </c>
      <c r="U216" s="145"/>
      <c r="X216" s="21">
        <v>10.15</v>
      </c>
      <c r="Y216" s="145"/>
      <c r="AA216" s="34">
        <f t="shared" si="3"/>
        <v>30.450000000000003</v>
      </c>
      <c r="AH216" s="57"/>
    </row>
    <row r="217" spans="1:34" s="48" customFormat="1" ht="15">
      <c r="A217" s="28" t="s">
        <v>72</v>
      </c>
      <c r="B217" s="5">
        <v>35.822</v>
      </c>
      <c r="H217" s="123"/>
      <c r="O217" s="5">
        <v>35.822</v>
      </c>
      <c r="U217" s="48">
        <v>35.82</v>
      </c>
      <c r="X217" s="162"/>
      <c r="AA217" s="34">
        <f t="shared" si="3"/>
        <v>71.642</v>
      </c>
      <c r="AH217" s="61"/>
    </row>
    <row r="218" spans="1:34" s="34" customFormat="1" ht="15">
      <c r="A218" s="27">
        <v>213</v>
      </c>
      <c r="B218" s="3">
        <v>1.6</v>
      </c>
      <c r="H218" s="113"/>
      <c r="M218" s="145"/>
      <c r="U218" s="145"/>
      <c r="X218" s="101">
        <v>1.6</v>
      </c>
      <c r="Y218" s="145"/>
      <c r="AA218" s="34">
        <f t="shared" si="3"/>
        <v>1.6</v>
      </c>
      <c r="AH218" s="57"/>
    </row>
    <row r="219" spans="1:34" s="36" customFormat="1" ht="15">
      <c r="A219" s="30">
        <v>214</v>
      </c>
      <c r="B219" s="5">
        <v>0.45</v>
      </c>
      <c r="F219" s="5">
        <v>0.45</v>
      </c>
      <c r="H219" s="113"/>
      <c r="M219" s="112"/>
      <c r="O219" s="5">
        <v>0.45</v>
      </c>
      <c r="U219" s="112"/>
      <c r="W219" s="5">
        <v>0.45</v>
      </c>
      <c r="X219" s="5">
        <v>0.45</v>
      </c>
      <c r="Y219" s="112"/>
      <c r="AA219" s="34">
        <f t="shared" si="3"/>
        <v>1.8</v>
      </c>
      <c r="AH219" s="59"/>
    </row>
    <row r="220" spans="1:34" s="34" customFormat="1" ht="15">
      <c r="A220" s="27">
        <v>215</v>
      </c>
      <c r="B220" s="3">
        <v>7.5</v>
      </c>
      <c r="H220" s="113"/>
      <c r="K220" s="3">
        <v>7.5</v>
      </c>
      <c r="M220" s="145"/>
      <c r="U220" s="145"/>
      <c r="X220" s="3">
        <v>7.5</v>
      </c>
      <c r="Y220" s="145"/>
      <c r="AA220" s="34">
        <f t="shared" si="3"/>
        <v>15</v>
      </c>
      <c r="AH220" s="57"/>
    </row>
    <row r="221" spans="1:34" s="34" customFormat="1" ht="15">
      <c r="A221" s="30">
        <v>216</v>
      </c>
      <c r="B221" s="3">
        <v>1</v>
      </c>
      <c r="F221" s="3">
        <v>1</v>
      </c>
      <c r="H221" s="113"/>
      <c r="M221" s="145"/>
      <c r="O221" s="3">
        <v>1</v>
      </c>
      <c r="U221" s="145"/>
      <c r="X221" s="3">
        <v>1</v>
      </c>
      <c r="Y221" s="145"/>
      <c r="AA221" s="34">
        <f t="shared" si="3"/>
        <v>3</v>
      </c>
      <c r="AH221" s="57"/>
    </row>
    <row r="222" spans="1:34" s="34" customFormat="1" ht="15">
      <c r="A222" s="27">
        <v>217</v>
      </c>
      <c r="B222" s="3">
        <v>0.12</v>
      </c>
      <c r="F222" s="3">
        <v>0.12</v>
      </c>
      <c r="H222" s="113"/>
      <c r="M222" s="145"/>
      <c r="U222" s="145"/>
      <c r="Y222" s="145"/>
      <c r="AA222" s="34">
        <f t="shared" si="3"/>
        <v>0.12</v>
      </c>
      <c r="AH222" s="57"/>
    </row>
    <row r="223" spans="1:34" s="34" customFormat="1" ht="15">
      <c r="A223" s="30">
        <v>218</v>
      </c>
      <c r="B223" s="3">
        <v>4.8</v>
      </c>
      <c r="H223" s="113"/>
      <c r="J223" s="3">
        <v>4.8</v>
      </c>
      <c r="M223" s="145"/>
      <c r="O223" s="3">
        <v>4.8</v>
      </c>
      <c r="T223" s="3">
        <v>4.8</v>
      </c>
      <c r="U223" s="145">
        <v>4.8</v>
      </c>
      <c r="V223" s="3">
        <v>4.8</v>
      </c>
      <c r="Y223" s="145"/>
      <c r="AA223" s="34">
        <f t="shared" si="3"/>
        <v>24</v>
      </c>
      <c r="AH223" s="57"/>
    </row>
    <row r="224" spans="1:34" s="34" customFormat="1" ht="15">
      <c r="A224" s="27">
        <v>219</v>
      </c>
      <c r="B224" s="3">
        <v>10.355</v>
      </c>
      <c r="H224" s="113"/>
      <c r="M224" s="145"/>
      <c r="O224" s="3">
        <v>10.355</v>
      </c>
      <c r="U224" s="145">
        <v>10.36</v>
      </c>
      <c r="Y224" s="145"/>
      <c r="AA224" s="34">
        <f t="shared" si="3"/>
        <v>20.715</v>
      </c>
      <c r="AH224" s="57"/>
    </row>
    <row r="225" spans="1:34" s="34" customFormat="1" ht="15">
      <c r="A225" s="30">
        <v>220</v>
      </c>
      <c r="B225" s="3">
        <v>0.1</v>
      </c>
      <c r="F225" s="3">
        <v>0.1</v>
      </c>
      <c r="H225" s="113"/>
      <c r="M225" s="145"/>
      <c r="U225" s="145"/>
      <c r="Y225" s="145"/>
      <c r="AA225" s="34">
        <f t="shared" si="3"/>
        <v>0.1</v>
      </c>
      <c r="AH225" s="57"/>
    </row>
    <row r="226" spans="1:34" s="34" customFormat="1" ht="15">
      <c r="A226" s="27">
        <v>221</v>
      </c>
      <c r="B226" s="6">
        <v>5.39</v>
      </c>
      <c r="H226" s="113"/>
      <c r="M226" s="145"/>
      <c r="O226" s="6">
        <v>5.39</v>
      </c>
      <c r="U226" s="145"/>
      <c r="X226" s="6">
        <v>5.39</v>
      </c>
      <c r="Y226" s="145"/>
      <c r="AA226" s="34">
        <f t="shared" si="3"/>
        <v>10.78</v>
      </c>
      <c r="AH226" s="57"/>
    </row>
    <row r="227" spans="1:34" s="34" customFormat="1" ht="15">
      <c r="A227" s="27">
        <v>222</v>
      </c>
      <c r="B227" s="8">
        <v>0.228</v>
      </c>
      <c r="C227" s="8">
        <v>0.228</v>
      </c>
      <c r="H227" s="113"/>
      <c r="M227" s="145"/>
      <c r="U227" s="145"/>
      <c r="Y227" s="145"/>
      <c r="AA227" s="34">
        <f t="shared" si="3"/>
        <v>0.228</v>
      </c>
      <c r="AH227" s="57"/>
    </row>
    <row r="228" spans="1:34" s="34" customFormat="1" ht="17.25" customHeight="1">
      <c r="A228" s="27">
        <v>223</v>
      </c>
      <c r="B228" s="5">
        <v>7.035500000000001</v>
      </c>
      <c r="F228" s="5">
        <v>7.035500000000001</v>
      </c>
      <c r="H228" s="113"/>
      <c r="M228" s="145"/>
      <c r="U228" s="145"/>
      <c r="Y228" s="145"/>
      <c r="AA228" s="34">
        <f t="shared" si="3"/>
        <v>7.035500000000001</v>
      </c>
      <c r="AH228" s="57"/>
    </row>
    <row r="229" spans="1:34" s="34" customFormat="1" ht="15">
      <c r="A229" s="27">
        <v>224</v>
      </c>
      <c r="B229" s="54">
        <v>69.61</v>
      </c>
      <c r="H229" s="113"/>
      <c r="L229" s="54">
        <v>69.61</v>
      </c>
      <c r="M229" s="145"/>
      <c r="O229" s="54">
        <v>69.61</v>
      </c>
      <c r="U229" s="145"/>
      <c r="Y229" s="145"/>
      <c r="Z229" s="54">
        <v>69.61</v>
      </c>
      <c r="AA229" s="34">
        <f t="shared" si="3"/>
        <v>208.82999999999998</v>
      </c>
      <c r="AH229" s="57"/>
    </row>
    <row r="230" spans="1:34" s="34" customFormat="1" ht="15">
      <c r="A230" s="27">
        <v>225</v>
      </c>
      <c r="B230" s="3">
        <v>2</v>
      </c>
      <c r="H230" s="113"/>
      <c r="M230" s="145"/>
      <c r="U230" s="145"/>
      <c r="Y230" s="145"/>
      <c r="AA230" s="140">
        <f t="shared" si="3"/>
        <v>0</v>
      </c>
      <c r="AH230" s="57"/>
    </row>
    <row r="231" spans="1:34" s="34" customFormat="1" ht="15">
      <c r="A231" s="28">
        <v>226</v>
      </c>
      <c r="B231" s="3">
        <v>1.5</v>
      </c>
      <c r="H231" s="113"/>
      <c r="M231" s="145"/>
      <c r="U231" s="145"/>
      <c r="Y231" s="145"/>
      <c r="AA231" s="140">
        <f t="shared" si="3"/>
        <v>0</v>
      </c>
      <c r="AH231" s="57"/>
    </row>
    <row r="232" spans="1:249" s="34" customFormat="1" ht="30">
      <c r="A232" s="1" t="s">
        <v>2</v>
      </c>
      <c r="B232" s="3">
        <f aca="true" t="shared" si="4" ref="B232:Z232">SUM(B7:B231)</f>
        <v>2566.21523</v>
      </c>
      <c r="C232" s="6">
        <f t="shared" si="4"/>
        <v>355.3703</v>
      </c>
      <c r="D232" s="3">
        <f t="shared" si="4"/>
        <v>61.280200000000015</v>
      </c>
      <c r="E232" s="3">
        <f t="shared" si="4"/>
        <v>40</v>
      </c>
      <c r="F232" s="3">
        <f t="shared" si="4"/>
        <v>367.0265</v>
      </c>
      <c r="G232" s="3">
        <f t="shared" si="4"/>
        <v>169.0048</v>
      </c>
      <c r="H232" s="120">
        <f t="shared" si="4"/>
        <v>814.6475499999999</v>
      </c>
      <c r="I232" s="3">
        <f t="shared" si="4"/>
        <v>190.52</v>
      </c>
      <c r="J232" s="3">
        <f t="shared" si="4"/>
        <v>362.25014999999996</v>
      </c>
      <c r="K232" s="100">
        <f t="shared" si="4"/>
        <v>85.47999999999999</v>
      </c>
      <c r="L232" s="3">
        <f t="shared" si="4"/>
        <v>91.074</v>
      </c>
      <c r="M232" s="4">
        <f t="shared" si="4"/>
        <v>384.13999999999993</v>
      </c>
      <c r="N232" s="3">
        <f t="shared" si="4"/>
        <v>6.4</v>
      </c>
      <c r="O232" s="111">
        <f t="shared" si="4"/>
        <v>495.52748</v>
      </c>
      <c r="P232" s="3">
        <f t="shared" si="4"/>
        <v>90.479</v>
      </c>
      <c r="Q232" s="3">
        <f t="shared" si="4"/>
        <v>119.881</v>
      </c>
      <c r="R232" s="3">
        <f t="shared" si="4"/>
        <v>110.2318</v>
      </c>
      <c r="S232" s="3">
        <f t="shared" si="4"/>
        <v>247.82999999999996</v>
      </c>
      <c r="T232" s="3">
        <f t="shared" si="4"/>
        <v>222.6535800000001</v>
      </c>
      <c r="U232" s="4">
        <f t="shared" si="4"/>
        <v>135.06</v>
      </c>
      <c r="V232" s="107">
        <f t="shared" si="4"/>
        <v>571.0232500000001</v>
      </c>
      <c r="W232" s="3">
        <f t="shared" si="4"/>
        <v>673.2799999999997</v>
      </c>
      <c r="X232" s="3">
        <f t="shared" si="4"/>
        <v>475.70273</v>
      </c>
      <c r="Y232" s="4">
        <f t="shared" si="4"/>
        <v>126.82000000000001</v>
      </c>
      <c r="Z232" s="3">
        <f t="shared" si="4"/>
        <v>91.074</v>
      </c>
      <c r="AA232" s="34">
        <f t="shared" si="3"/>
        <v>6286.756339999999</v>
      </c>
      <c r="AB232" s="3">
        <f aca="true" t="shared" si="5" ref="AB232:BG232">SUM(AB7:AB231)</f>
        <v>0</v>
      </c>
      <c r="AC232" s="3">
        <f t="shared" si="5"/>
        <v>0</v>
      </c>
      <c r="AD232" s="3">
        <f t="shared" si="5"/>
        <v>0</v>
      </c>
      <c r="AE232" s="3">
        <f t="shared" si="5"/>
        <v>0</v>
      </c>
      <c r="AF232" s="3">
        <f t="shared" si="5"/>
        <v>0</v>
      </c>
      <c r="AG232" s="3">
        <f t="shared" si="5"/>
        <v>0</v>
      </c>
      <c r="AH232" s="3">
        <f t="shared" si="5"/>
        <v>0</v>
      </c>
      <c r="AI232" s="3">
        <f t="shared" si="5"/>
        <v>0</v>
      </c>
      <c r="AJ232" s="3">
        <f t="shared" si="5"/>
        <v>0</v>
      </c>
      <c r="AK232" s="3">
        <f t="shared" si="5"/>
        <v>0</v>
      </c>
      <c r="AL232" s="3">
        <f t="shared" si="5"/>
        <v>0</v>
      </c>
      <c r="AM232" s="3">
        <f t="shared" si="5"/>
        <v>0</v>
      </c>
      <c r="AN232" s="3">
        <f t="shared" si="5"/>
        <v>0</v>
      </c>
      <c r="AO232" s="3">
        <f t="shared" si="5"/>
        <v>0</v>
      </c>
      <c r="AP232" s="3">
        <f t="shared" si="5"/>
        <v>0</v>
      </c>
      <c r="AQ232" s="3">
        <f t="shared" si="5"/>
        <v>0</v>
      </c>
      <c r="AR232" s="3">
        <f t="shared" si="5"/>
        <v>0</v>
      </c>
      <c r="AS232" s="3">
        <f t="shared" si="5"/>
        <v>0</v>
      </c>
      <c r="AT232" s="3">
        <f t="shared" si="5"/>
        <v>0</v>
      </c>
      <c r="AU232" s="3">
        <f t="shared" si="5"/>
        <v>0</v>
      </c>
      <c r="AV232" s="3">
        <f t="shared" si="5"/>
        <v>0</v>
      </c>
      <c r="AW232" s="3">
        <f t="shared" si="5"/>
        <v>0</v>
      </c>
      <c r="AX232" s="3">
        <f t="shared" si="5"/>
        <v>0</v>
      </c>
      <c r="AY232" s="3">
        <f t="shared" si="5"/>
        <v>0</v>
      </c>
      <c r="AZ232" s="3">
        <f t="shared" si="5"/>
        <v>0</v>
      </c>
      <c r="BA232" s="3">
        <f t="shared" si="5"/>
        <v>0</v>
      </c>
      <c r="BB232" s="3">
        <f t="shared" si="5"/>
        <v>0</v>
      </c>
      <c r="BC232" s="3">
        <f t="shared" si="5"/>
        <v>0</v>
      </c>
      <c r="BD232" s="3">
        <f t="shared" si="5"/>
        <v>0</v>
      </c>
      <c r="BE232" s="3">
        <f t="shared" si="5"/>
        <v>0</v>
      </c>
      <c r="BF232" s="3">
        <f t="shared" si="5"/>
        <v>0</v>
      </c>
      <c r="BG232" s="3">
        <f t="shared" si="5"/>
        <v>0</v>
      </c>
      <c r="BH232" s="3">
        <f aca="true" t="shared" si="6" ref="BH232:CM232">SUM(BH7:BH231)</f>
        <v>0</v>
      </c>
      <c r="BI232" s="3">
        <f t="shared" si="6"/>
        <v>0</v>
      </c>
      <c r="BJ232" s="3">
        <f t="shared" si="6"/>
        <v>0</v>
      </c>
      <c r="BK232" s="3">
        <f t="shared" si="6"/>
        <v>0</v>
      </c>
      <c r="BL232" s="3">
        <f t="shared" si="6"/>
        <v>0</v>
      </c>
      <c r="BM232" s="3">
        <f t="shared" si="6"/>
        <v>0</v>
      </c>
      <c r="BN232" s="3">
        <f t="shared" si="6"/>
        <v>0</v>
      </c>
      <c r="BO232" s="3">
        <f t="shared" si="6"/>
        <v>0</v>
      </c>
      <c r="BP232" s="3">
        <f t="shared" si="6"/>
        <v>0</v>
      </c>
      <c r="BQ232" s="3">
        <f t="shared" si="6"/>
        <v>0</v>
      </c>
      <c r="BR232" s="3">
        <f t="shared" si="6"/>
        <v>0</v>
      </c>
      <c r="BS232" s="3">
        <f t="shared" si="6"/>
        <v>0</v>
      </c>
      <c r="BT232" s="3">
        <f t="shared" si="6"/>
        <v>0</v>
      </c>
      <c r="BU232" s="3">
        <f t="shared" si="6"/>
        <v>0</v>
      </c>
      <c r="BV232" s="3">
        <f t="shared" si="6"/>
        <v>0</v>
      </c>
      <c r="BW232" s="3">
        <f t="shared" si="6"/>
        <v>0</v>
      </c>
      <c r="BX232" s="3">
        <f t="shared" si="6"/>
        <v>0</v>
      </c>
      <c r="BY232" s="3">
        <f t="shared" si="6"/>
        <v>0</v>
      </c>
      <c r="BZ232" s="3">
        <f t="shared" si="6"/>
        <v>0</v>
      </c>
      <c r="CA232" s="3">
        <f t="shared" si="6"/>
        <v>0</v>
      </c>
      <c r="CB232" s="3">
        <f t="shared" si="6"/>
        <v>0</v>
      </c>
      <c r="CC232" s="3">
        <f t="shared" si="6"/>
        <v>0</v>
      </c>
      <c r="CD232" s="3">
        <f t="shared" si="6"/>
        <v>0</v>
      </c>
      <c r="CE232" s="3">
        <f t="shared" si="6"/>
        <v>0</v>
      </c>
      <c r="CF232" s="3">
        <f t="shared" si="6"/>
        <v>0</v>
      </c>
      <c r="CG232" s="3">
        <f t="shared" si="6"/>
        <v>0</v>
      </c>
      <c r="CH232" s="3">
        <f t="shared" si="6"/>
        <v>0</v>
      </c>
      <c r="CI232" s="3">
        <f t="shared" si="6"/>
        <v>0</v>
      </c>
      <c r="CJ232" s="3">
        <f t="shared" si="6"/>
        <v>0</v>
      </c>
      <c r="CK232" s="3">
        <f t="shared" si="6"/>
        <v>0</v>
      </c>
      <c r="CL232" s="3">
        <f t="shared" si="6"/>
        <v>0</v>
      </c>
      <c r="CM232" s="3">
        <f t="shared" si="6"/>
        <v>0</v>
      </c>
      <c r="CN232" s="3">
        <f aca="true" t="shared" si="7" ref="CN232:DS232">SUM(CN7:CN231)</f>
        <v>0</v>
      </c>
      <c r="CO232" s="3">
        <f t="shared" si="7"/>
        <v>0</v>
      </c>
      <c r="CP232" s="3">
        <f t="shared" si="7"/>
        <v>0</v>
      </c>
      <c r="CQ232" s="3">
        <f t="shared" si="7"/>
        <v>0</v>
      </c>
      <c r="CR232" s="3">
        <f t="shared" si="7"/>
        <v>0</v>
      </c>
      <c r="CS232" s="3">
        <f t="shared" si="7"/>
        <v>0</v>
      </c>
      <c r="CT232" s="3">
        <f t="shared" si="7"/>
        <v>0</v>
      </c>
      <c r="CU232" s="3">
        <f t="shared" si="7"/>
        <v>0</v>
      </c>
      <c r="CV232" s="3">
        <f t="shared" si="7"/>
        <v>0</v>
      </c>
      <c r="CW232" s="3">
        <f t="shared" si="7"/>
        <v>0</v>
      </c>
      <c r="CX232" s="3">
        <f t="shared" si="7"/>
        <v>0</v>
      </c>
      <c r="CY232" s="3">
        <f t="shared" si="7"/>
        <v>0</v>
      </c>
      <c r="CZ232" s="3">
        <f t="shared" si="7"/>
        <v>0</v>
      </c>
      <c r="DA232" s="3">
        <f t="shared" si="7"/>
        <v>0</v>
      </c>
      <c r="DB232" s="3">
        <f t="shared" si="7"/>
        <v>0</v>
      </c>
      <c r="DC232" s="3">
        <f t="shared" si="7"/>
        <v>0</v>
      </c>
      <c r="DD232" s="3">
        <f t="shared" si="7"/>
        <v>0</v>
      </c>
      <c r="DE232" s="3">
        <f t="shared" si="7"/>
        <v>0</v>
      </c>
      <c r="DF232" s="3">
        <f t="shared" si="7"/>
        <v>0</v>
      </c>
      <c r="DG232" s="3">
        <f t="shared" si="7"/>
        <v>0</v>
      </c>
      <c r="DH232" s="3">
        <f t="shared" si="7"/>
        <v>0</v>
      </c>
      <c r="DI232" s="3">
        <f t="shared" si="7"/>
        <v>0</v>
      </c>
      <c r="DJ232" s="3">
        <f t="shared" si="7"/>
        <v>0</v>
      </c>
      <c r="DK232" s="3">
        <f t="shared" si="7"/>
        <v>0</v>
      </c>
      <c r="DL232" s="3">
        <f t="shared" si="7"/>
        <v>0</v>
      </c>
      <c r="DM232" s="3">
        <f t="shared" si="7"/>
        <v>0</v>
      </c>
      <c r="DN232" s="3">
        <f t="shared" si="7"/>
        <v>0</v>
      </c>
      <c r="DO232" s="3">
        <f t="shared" si="7"/>
        <v>0</v>
      </c>
      <c r="DP232" s="3">
        <f t="shared" si="7"/>
        <v>0</v>
      </c>
      <c r="DQ232" s="3">
        <f t="shared" si="7"/>
        <v>0</v>
      </c>
      <c r="DR232" s="3">
        <f t="shared" si="7"/>
        <v>0</v>
      </c>
      <c r="DS232" s="3">
        <f t="shared" si="7"/>
        <v>0</v>
      </c>
      <c r="DT232" s="3">
        <f aca="true" t="shared" si="8" ref="DT232:EY232">SUM(DT7:DT231)</f>
        <v>0</v>
      </c>
      <c r="DU232" s="3">
        <f t="shared" si="8"/>
        <v>0</v>
      </c>
      <c r="DV232" s="3">
        <f t="shared" si="8"/>
        <v>0</v>
      </c>
      <c r="DW232" s="3">
        <f t="shared" si="8"/>
        <v>0</v>
      </c>
      <c r="DX232" s="3">
        <f t="shared" si="8"/>
        <v>0</v>
      </c>
      <c r="DY232" s="3">
        <f t="shared" si="8"/>
        <v>0</v>
      </c>
      <c r="DZ232" s="3">
        <f t="shared" si="8"/>
        <v>0</v>
      </c>
      <c r="EA232" s="3">
        <f t="shared" si="8"/>
        <v>0</v>
      </c>
      <c r="EB232" s="3">
        <f t="shared" si="8"/>
        <v>0</v>
      </c>
      <c r="EC232" s="3">
        <f t="shared" si="8"/>
        <v>0</v>
      </c>
      <c r="ED232" s="3">
        <f t="shared" si="8"/>
        <v>0</v>
      </c>
      <c r="EE232" s="3">
        <f t="shared" si="8"/>
        <v>0</v>
      </c>
      <c r="EF232" s="3">
        <f t="shared" si="8"/>
        <v>0</v>
      </c>
      <c r="EG232" s="3">
        <f t="shared" si="8"/>
        <v>0</v>
      </c>
      <c r="EH232" s="3">
        <f t="shared" si="8"/>
        <v>0</v>
      </c>
      <c r="EI232" s="3">
        <f t="shared" si="8"/>
        <v>0</v>
      </c>
      <c r="EJ232" s="3">
        <f t="shared" si="8"/>
        <v>0</v>
      </c>
      <c r="EK232" s="3">
        <f t="shared" si="8"/>
        <v>0</v>
      </c>
      <c r="EL232" s="3">
        <f t="shared" si="8"/>
        <v>0</v>
      </c>
      <c r="EM232" s="3">
        <f t="shared" si="8"/>
        <v>0</v>
      </c>
      <c r="EN232" s="3">
        <f t="shared" si="8"/>
        <v>0</v>
      </c>
      <c r="EO232" s="3">
        <f t="shared" si="8"/>
        <v>0</v>
      </c>
      <c r="EP232" s="3">
        <f t="shared" si="8"/>
        <v>0</v>
      </c>
      <c r="EQ232" s="3">
        <f t="shared" si="8"/>
        <v>0</v>
      </c>
      <c r="ER232" s="3">
        <f t="shared" si="8"/>
        <v>0</v>
      </c>
      <c r="ES232" s="3">
        <f t="shared" si="8"/>
        <v>0</v>
      </c>
      <c r="ET232" s="3">
        <f t="shared" si="8"/>
        <v>0</v>
      </c>
      <c r="EU232" s="3">
        <f t="shared" si="8"/>
        <v>0</v>
      </c>
      <c r="EV232" s="3">
        <f t="shared" si="8"/>
        <v>0</v>
      </c>
      <c r="EW232" s="3">
        <f t="shared" si="8"/>
        <v>0</v>
      </c>
      <c r="EX232" s="3">
        <f t="shared" si="8"/>
        <v>0</v>
      </c>
      <c r="EY232" s="3">
        <f t="shared" si="8"/>
        <v>0</v>
      </c>
      <c r="EZ232" s="3">
        <f aca="true" t="shared" si="9" ref="EZ232:GE232">SUM(EZ7:EZ231)</f>
        <v>0</v>
      </c>
      <c r="FA232" s="3">
        <f t="shared" si="9"/>
        <v>0</v>
      </c>
      <c r="FB232" s="3">
        <f t="shared" si="9"/>
        <v>0</v>
      </c>
      <c r="FC232" s="3">
        <f t="shared" si="9"/>
        <v>0</v>
      </c>
      <c r="FD232" s="3">
        <f t="shared" si="9"/>
        <v>0</v>
      </c>
      <c r="FE232" s="3">
        <f t="shared" si="9"/>
        <v>0</v>
      </c>
      <c r="FF232" s="3">
        <f t="shared" si="9"/>
        <v>0</v>
      </c>
      <c r="FG232" s="3">
        <f t="shared" si="9"/>
        <v>0</v>
      </c>
      <c r="FH232" s="3">
        <f t="shared" si="9"/>
        <v>0</v>
      </c>
      <c r="FI232" s="3">
        <f t="shared" si="9"/>
        <v>0</v>
      </c>
      <c r="FJ232" s="3">
        <f t="shared" si="9"/>
        <v>0</v>
      </c>
      <c r="FK232" s="3">
        <f t="shared" si="9"/>
        <v>0</v>
      </c>
      <c r="FL232" s="3">
        <f t="shared" si="9"/>
        <v>0</v>
      </c>
      <c r="FM232" s="3">
        <f t="shared" si="9"/>
        <v>0</v>
      </c>
      <c r="FN232" s="3">
        <f t="shared" si="9"/>
        <v>0</v>
      </c>
      <c r="FO232" s="3">
        <f t="shared" si="9"/>
        <v>0</v>
      </c>
      <c r="FP232" s="3">
        <f t="shared" si="9"/>
        <v>0</v>
      </c>
      <c r="FQ232" s="3">
        <f t="shared" si="9"/>
        <v>0</v>
      </c>
      <c r="FR232" s="3">
        <f t="shared" si="9"/>
        <v>0</v>
      </c>
      <c r="FS232" s="3">
        <f t="shared" si="9"/>
        <v>0</v>
      </c>
      <c r="FT232" s="3">
        <f t="shared" si="9"/>
        <v>0</v>
      </c>
      <c r="FU232" s="3">
        <f t="shared" si="9"/>
        <v>0</v>
      </c>
      <c r="FV232" s="3">
        <f t="shared" si="9"/>
        <v>0</v>
      </c>
      <c r="FW232" s="3">
        <f t="shared" si="9"/>
        <v>0</v>
      </c>
      <c r="FX232" s="3">
        <f t="shared" si="9"/>
        <v>0</v>
      </c>
      <c r="FY232" s="3">
        <f t="shared" si="9"/>
        <v>0</v>
      </c>
      <c r="FZ232" s="3">
        <f t="shared" si="9"/>
        <v>0</v>
      </c>
      <c r="GA232" s="3">
        <f t="shared" si="9"/>
        <v>0</v>
      </c>
      <c r="GB232" s="3">
        <f t="shared" si="9"/>
        <v>0</v>
      </c>
      <c r="GC232" s="3">
        <f t="shared" si="9"/>
        <v>0</v>
      </c>
      <c r="GD232" s="3">
        <f t="shared" si="9"/>
        <v>0</v>
      </c>
      <c r="GE232" s="3">
        <f t="shared" si="9"/>
        <v>0</v>
      </c>
      <c r="GF232" s="3">
        <f aca="true" t="shared" si="10" ref="GF232:IN232">SUM(GF7:GF231)</f>
        <v>0</v>
      </c>
      <c r="GG232" s="3">
        <f t="shared" si="10"/>
        <v>0</v>
      </c>
      <c r="GH232" s="3">
        <f t="shared" si="10"/>
        <v>0</v>
      </c>
      <c r="GI232" s="3">
        <f t="shared" si="10"/>
        <v>0</v>
      </c>
      <c r="GJ232" s="3">
        <f t="shared" si="10"/>
        <v>0</v>
      </c>
      <c r="GK232" s="3">
        <f t="shared" si="10"/>
        <v>0</v>
      </c>
      <c r="GL232" s="3">
        <f t="shared" si="10"/>
        <v>0</v>
      </c>
      <c r="GM232" s="3">
        <f t="shared" si="10"/>
        <v>0</v>
      </c>
      <c r="GN232" s="3">
        <f t="shared" si="10"/>
        <v>0</v>
      </c>
      <c r="GO232" s="3">
        <f t="shared" si="10"/>
        <v>0</v>
      </c>
      <c r="GP232" s="3">
        <f t="shared" si="10"/>
        <v>0</v>
      </c>
      <c r="GQ232" s="3">
        <f t="shared" si="10"/>
        <v>0</v>
      </c>
      <c r="GR232" s="3">
        <f t="shared" si="10"/>
        <v>0</v>
      </c>
      <c r="GS232" s="3">
        <f t="shared" si="10"/>
        <v>0</v>
      </c>
      <c r="GT232" s="3">
        <f t="shared" si="10"/>
        <v>0</v>
      </c>
      <c r="GU232" s="3">
        <f t="shared" si="10"/>
        <v>0</v>
      </c>
      <c r="GV232" s="3">
        <f t="shared" si="10"/>
        <v>0</v>
      </c>
      <c r="GW232" s="3">
        <f t="shared" si="10"/>
        <v>0</v>
      </c>
      <c r="GX232" s="3">
        <f t="shared" si="10"/>
        <v>0</v>
      </c>
      <c r="GY232" s="3">
        <f t="shared" si="10"/>
        <v>0</v>
      </c>
      <c r="GZ232" s="3">
        <f t="shared" si="10"/>
        <v>0</v>
      </c>
      <c r="HA232" s="3">
        <f t="shared" si="10"/>
        <v>0</v>
      </c>
      <c r="HB232" s="3">
        <f t="shared" si="10"/>
        <v>0</v>
      </c>
      <c r="HC232" s="3">
        <f t="shared" si="10"/>
        <v>0</v>
      </c>
      <c r="HD232" s="3">
        <f t="shared" si="10"/>
        <v>0</v>
      </c>
      <c r="HE232" s="3">
        <f t="shared" si="10"/>
        <v>0</v>
      </c>
      <c r="HF232" s="3">
        <f t="shared" si="10"/>
        <v>0</v>
      </c>
      <c r="HG232" s="3">
        <f t="shared" si="10"/>
        <v>0</v>
      </c>
      <c r="HH232" s="3">
        <f t="shared" si="10"/>
        <v>0</v>
      </c>
      <c r="HI232" s="3">
        <f t="shared" si="10"/>
        <v>0</v>
      </c>
      <c r="HJ232" s="3">
        <f t="shared" si="10"/>
        <v>0</v>
      </c>
      <c r="HK232" s="3">
        <f t="shared" si="10"/>
        <v>0</v>
      </c>
      <c r="HL232" s="3">
        <f t="shared" si="10"/>
        <v>0</v>
      </c>
      <c r="HM232" s="3">
        <f t="shared" si="10"/>
        <v>0</v>
      </c>
      <c r="HN232" s="3">
        <f t="shared" si="10"/>
        <v>0</v>
      </c>
      <c r="HO232" s="3">
        <f t="shared" si="10"/>
        <v>0</v>
      </c>
      <c r="HP232" s="3">
        <f t="shared" si="10"/>
        <v>0</v>
      </c>
      <c r="HQ232" s="3">
        <f t="shared" si="10"/>
        <v>0</v>
      </c>
      <c r="HR232" s="3">
        <f t="shared" si="10"/>
        <v>0</v>
      </c>
      <c r="HS232" s="3">
        <f t="shared" si="10"/>
        <v>0</v>
      </c>
      <c r="HT232" s="3">
        <f t="shared" si="10"/>
        <v>0</v>
      </c>
      <c r="HU232" s="3">
        <f t="shared" si="10"/>
        <v>0</v>
      </c>
      <c r="HV232" s="3">
        <f t="shared" si="10"/>
        <v>0</v>
      </c>
      <c r="HW232" s="3">
        <f t="shared" si="10"/>
        <v>0</v>
      </c>
      <c r="HX232" s="3">
        <f t="shared" si="10"/>
        <v>0</v>
      </c>
      <c r="HY232" s="3">
        <f t="shared" si="10"/>
        <v>0</v>
      </c>
      <c r="HZ232" s="3">
        <f t="shared" si="10"/>
        <v>0</v>
      </c>
      <c r="IA232" s="3">
        <f t="shared" si="10"/>
        <v>0</v>
      </c>
      <c r="IB232" s="3">
        <f t="shared" si="10"/>
        <v>0</v>
      </c>
      <c r="IC232" s="3">
        <f t="shared" si="10"/>
        <v>0</v>
      </c>
      <c r="ID232" s="3">
        <f t="shared" si="10"/>
        <v>0</v>
      </c>
      <c r="IE232" s="3">
        <f t="shared" si="10"/>
        <v>0</v>
      </c>
      <c r="IF232" s="3">
        <f t="shared" si="10"/>
        <v>0</v>
      </c>
      <c r="IG232" s="3">
        <f t="shared" si="10"/>
        <v>0</v>
      </c>
      <c r="IH232" s="3">
        <f t="shared" si="10"/>
        <v>0</v>
      </c>
      <c r="II232" s="3">
        <f t="shared" si="10"/>
        <v>0</v>
      </c>
      <c r="IJ232" s="3">
        <f t="shared" si="10"/>
        <v>0</v>
      </c>
      <c r="IK232" s="3">
        <f t="shared" si="10"/>
        <v>0</v>
      </c>
      <c r="IL232" s="3">
        <f t="shared" si="10"/>
        <v>0</v>
      </c>
      <c r="IM232" s="3">
        <f t="shared" si="10"/>
        <v>0</v>
      </c>
      <c r="IN232" s="3">
        <f t="shared" si="10"/>
        <v>0</v>
      </c>
      <c r="IO232" s="3">
        <f>SUM(IO7:IV231)</f>
        <v>0</v>
      </c>
    </row>
    <row r="234" spans="2:26" ht="27.75" customHeight="1">
      <c r="B234" s="22"/>
      <c r="H234" s="118" t="s">
        <v>60</v>
      </c>
      <c r="V234" s="138" t="s">
        <v>61</v>
      </c>
      <c r="X234" s="108" t="s">
        <v>58</v>
      </c>
      <c r="Z234" s="139" t="s">
        <v>59</v>
      </c>
    </row>
    <row r="235" ht="3" customHeight="1" hidden="1"/>
    <row r="236" spans="1:25" s="42" customFormat="1" ht="15" customHeight="1">
      <c r="A236" s="41"/>
      <c r="B236" s="43"/>
      <c r="C236" s="41"/>
      <c r="H236" s="137"/>
      <c r="M236" s="151"/>
      <c r="U236" s="151"/>
      <c r="Y236" s="151"/>
    </row>
    <row r="237" ht="15">
      <c r="B237" s="24"/>
    </row>
    <row r="238" ht="15">
      <c r="B238" s="24"/>
    </row>
    <row r="239" ht="15" customHeight="1">
      <c r="B239" s="25"/>
    </row>
    <row r="240" ht="15">
      <c r="B240" s="26"/>
    </row>
    <row r="241" ht="24" customHeight="1">
      <c r="B241" s="25"/>
    </row>
    <row r="242" ht="15">
      <c r="B242" s="26"/>
    </row>
    <row r="243" ht="18" customHeight="1">
      <c r="B243" s="25"/>
    </row>
    <row r="244" ht="15">
      <c r="B244" s="26"/>
    </row>
    <row r="245" ht="15" customHeight="1">
      <c r="B245" s="25"/>
    </row>
    <row r="246" ht="15">
      <c r="B246" s="26"/>
    </row>
    <row r="247" ht="15" customHeight="1">
      <c r="B247" s="25"/>
    </row>
    <row r="248" ht="15">
      <c r="B248" s="26"/>
    </row>
    <row r="249" ht="15" customHeight="1">
      <c r="B249" s="25"/>
    </row>
    <row r="250" ht="15">
      <c r="B250" s="26"/>
    </row>
    <row r="251" ht="15" customHeight="1">
      <c r="B251" s="25"/>
    </row>
    <row r="252" ht="15">
      <c r="B252" s="26"/>
    </row>
    <row r="253" ht="15">
      <c r="B253" s="25"/>
    </row>
    <row r="254" ht="15">
      <c r="B254" s="2"/>
    </row>
    <row r="255" ht="15">
      <c r="B255" s="25"/>
    </row>
    <row r="256" ht="15">
      <c r="B256" s="2"/>
    </row>
    <row r="257" ht="15">
      <c r="B257" s="25"/>
    </row>
    <row r="258" ht="15">
      <c r="B258" s="2"/>
    </row>
    <row r="259" ht="15">
      <c r="B259" s="25"/>
    </row>
    <row r="260" ht="15">
      <c r="B260" s="2"/>
    </row>
    <row r="261" ht="15">
      <c r="B261" s="25"/>
    </row>
    <row r="262" ht="15">
      <c r="B262" s="2"/>
    </row>
    <row r="263" ht="15">
      <c r="B263" s="2"/>
    </row>
    <row r="264" ht="15">
      <c r="B264" s="26"/>
    </row>
    <row r="265" ht="15">
      <c r="B265" s="26"/>
    </row>
    <row r="266" ht="15">
      <c r="B266" s="26"/>
    </row>
    <row r="267" ht="15">
      <c r="B267" s="26"/>
    </row>
    <row r="268" ht="15">
      <c r="B268" s="26"/>
    </row>
    <row r="269" ht="15">
      <c r="B269" s="26"/>
    </row>
    <row r="270" ht="15">
      <c r="B270" s="26"/>
    </row>
    <row r="271" ht="15">
      <c r="B271" s="26"/>
    </row>
    <row r="272" ht="15">
      <c r="B272" s="26"/>
    </row>
    <row r="273" ht="15">
      <c r="B273" s="26"/>
    </row>
  </sheetData>
  <sheetProtection/>
  <autoFilter ref="A6:IV232"/>
  <mergeCells count="6">
    <mergeCell ref="A5:A6"/>
    <mergeCell ref="B5:B6"/>
    <mergeCell ref="C5:AG5"/>
    <mergeCell ref="C1:L1"/>
    <mergeCell ref="B1:B2"/>
    <mergeCell ref="C2:Z2"/>
  </mergeCells>
  <printOptions/>
  <pageMargins left="0.7" right="0.7" top="0.75" bottom="0.75" header="0.3" footer="0.3"/>
  <pageSetup horizontalDpi="600" verticalDpi="600" orientation="landscape" paperSize="9" scale="66" r:id="rId2"/>
  <headerFooter>
    <oddFooter>&amp;CPage &amp;P</oddFooter>
  </headerFooter>
  <rowBreaks count="2" manualBreakCount="2">
    <brk id="188" max="26" man="1"/>
    <brk id="235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K29" sqref="K29"/>
    </sheetView>
  </sheetViews>
  <sheetFormatPr defaultColWidth="9.140625" defaultRowHeight="15"/>
  <cols>
    <col min="8" max="8" width="9.140625" style="187" customWidth="1"/>
  </cols>
  <sheetData>
    <row r="1" ht="15">
      <c r="A1" s="141" t="s">
        <v>63</v>
      </c>
    </row>
    <row r="6" spans="1:34" s="34" customFormat="1" ht="15">
      <c r="A6" s="27"/>
      <c r="B6" s="3"/>
      <c r="H6" s="160"/>
      <c r="M6" s="109"/>
      <c r="U6" s="101"/>
      <c r="Y6" s="101"/>
      <c r="AA6" s="140">
        <v>0</v>
      </c>
      <c r="AH6" s="57"/>
    </row>
    <row r="7" spans="1:34" s="34" customFormat="1" ht="15">
      <c r="A7" s="27"/>
      <c r="B7" s="3"/>
      <c r="H7" s="160"/>
      <c r="M7" s="109"/>
      <c r="U7" s="101"/>
      <c r="Y7" s="101"/>
      <c r="AA7" s="140">
        <v>0</v>
      </c>
      <c r="AH7" s="57"/>
    </row>
    <row r="8" spans="1:34" s="34" customFormat="1" ht="15">
      <c r="A8" s="27"/>
      <c r="B8" s="3"/>
      <c r="H8" s="160"/>
      <c r="M8" s="109"/>
      <c r="U8" s="101"/>
      <c r="Y8" s="101"/>
      <c r="AA8" s="140">
        <v>0</v>
      </c>
      <c r="AH8" s="57"/>
    </row>
    <row r="9" spans="1:34" s="36" customFormat="1" ht="15">
      <c r="A9" s="27"/>
      <c r="B9" s="5"/>
      <c r="H9" s="160"/>
      <c r="M9" s="99"/>
      <c r="U9" s="102"/>
      <c r="Y9" s="102"/>
      <c r="AA9" s="140">
        <v>0</v>
      </c>
      <c r="AH9" s="59"/>
    </row>
    <row r="10" spans="1:34" s="36" customFormat="1" ht="15">
      <c r="A10" s="28"/>
      <c r="B10" s="6"/>
      <c r="H10" s="160"/>
      <c r="M10" s="99"/>
      <c r="U10" s="102"/>
      <c r="Y10" s="102"/>
      <c r="AA10" s="140">
        <v>0</v>
      </c>
      <c r="AH10" s="59"/>
    </row>
    <row r="11" spans="1:34" s="36" customFormat="1" ht="15">
      <c r="A11" s="28"/>
      <c r="B11" s="7"/>
      <c r="H11" s="160"/>
      <c r="M11" s="99"/>
      <c r="U11" s="102"/>
      <c r="Y11" s="102"/>
      <c r="AA11" s="140">
        <v>0</v>
      </c>
      <c r="AH11" s="59"/>
    </row>
    <row r="12" spans="1:34" s="48" customFormat="1" ht="15">
      <c r="A12" s="28"/>
      <c r="B12" s="6"/>
      <c r="H12" s="168"/>
      <c r="M12" s="110"/>
      <c r="U12" s="104"/>
      <c r="Y12" s="104"/>
      <c r="AA12" s="140">
        <v>0</v>
      </c>
      <c r="AH12" s="61"/>
    </row>
    <row r="13" spans="1:34" s="36" customFormat="1" ht="15">
      <c r="A13" s="28"/>
      <c r="B13" s="5"/>
      <c r="H13" s="160"/>
      <c r="M13" s="99"/>
      <c r="U13" s="102"/>
      <c r="Y13" s="102"/>
      <c r="AA13" s="140">
        <v>0</v>
      </c>
      <c r="AH13" s="59"/>
    </row>
    <row r="14" spans="1:34" s="36" customFormat="1" ht="15">
      <c r="A14" s="28"/>
      <c r="B14" s="6"/>
      <c r="H14" s="160"/>
      <c r="M14" s="99"/>
      <c r="U14" s="102"/>
      <c r="Y14" s="102"/>
      <c r="AA14" s="140">
        <v>0</v>
      </c>
      <c r="AH14" s="59"/>
    </row>
    <row r="15" spans="1:34" s="34" customFormat="1" ht="15">
      <c r="A15" s="28"/>
      <c r="B15" s="3"/>
      <c r="H15" s="160"/>
      <c r="M15" s="109"/>
      <c r="U15" s="101"/>
      <c r="Y15" s="101"/>
      <c r="AA15" s="140">
        <v>0</v>
      </c>
      <c r="AH15" s="57"/>
    </row>
    <row r="16" spans="1:34" s="34" customFormat="1" ht="15">
      <c r="A16" s="27"/>
      <c r="B16" s="8"/>
      <c r="H16" s="160"/>
      <c r="M16" s="109"/>
      <c r="U16" s="101"/>
      <c r="Y16" s="101"/>
      <c r="AA16" s="140">
        <v>0</v>
      </c>
      <c r="AH16" s="57"/>
    </row>
    <row r="17" spans="1:34" s="36" customFormat="1" ht="15">
      <c r="A17" s="27"/>
      <c r="B17" s="47"/>
      <c r="H17" s="160"/>
      <c r="M17" s="99"/>
      <c r="U17" s="102"/>
      <c r="Y17" s="102"/>
      <c r="AA17" s="140">
        <v>0</v>
      </c>
      <c r="AH17" s="59"/>
    </row>
    <row r="18" spans="1:34" s="34" customFormat="1" ht="18" customHeight="1">
      <c r="A18" s="27"/>
      <c r="B18" s="3"/>
      <c r="H18" s="160"/>
      <c r="M18" s="109"/>
      <c r="U18" s="101"/>
      <c r="Y18" s="101"/>
      <c r="AA18" s="140">
        <v>0</v>
      </c>
      <c r="AH18" s="57"/>
    </row>
    <row r="19" spans="1:34" s="34" customFormat="1" ht="15">
      <c r="A19" s="27"/>
      <c r="B19" s="3"/>
      <c r="H19" s="160"/>
      <c r="M19" s="109"/>
      <c r="U19" s="101"/>
      <c r="Y19" s="101"/>
      <c r="AA19" s="140">
        <v>0</v>
      </c>
      <c r="AH19" s="57"/>
    </row>
    <row r="20" spans="1:34" s="36" customFormat="1" ht="15">
      <c r="A20" s="27"/>
      <c r="B20" s="5"/>
      <c r="H20" s="160"/>
      <c r="M20" s="99"/>
      <c r="U20" s="102"/>
      <c r="Y20" s="102"/>
      <c r="AA20" s="140">
        <v>0</v>
      </c>
      <c r="AH20" s="59"/>
    </row>
    <row r="21" spans="1:34" s="36" customFormat="1" ht="15">
      <c r="A21" s="28"/>
      <c r="B21" s="8"/>
      <c r="H21" s="160"/>
      <c r="M21" s="99"/>
      <c r="U21" s="102"/>
      <c r="Y21" s="102"/>
      <c r="AA21" s="140">
        <v>0</v>
      </c>
      <c r="AH21" s="59"/>
    </row>
    <row r="22" spans="1:34" s="48" customFormat="1" ht="15">
      <c r="A22" s="28"/>
      <c r="B22" s="7"/>
      <c r="H22" s="168"/>
      <c r="M22" s="110"/>
      <c r="U22" s="104"/>
      <c r="Y22" s="104"/>
      <c r="AA22" s="140">
        <v>0</v>
      </c>
      <c r="AH22" s="61"/>
    </row>
    <row r="23" spans="1:34" s="35" customFormat="1" ht="15">
      <c r="A23" s="159"/>
      <c r="B23" s="8"/>
      <c r="H23" s="169"/>
      <c r="M23" s="98"/>
      <c r="O23" s="8"/>
      <c r="T23" s="8"/>
      <c r="U23" s="103"/>
      <c r="V23" s="8"/>
      <c r="X23" s="8"/>
      <c r="Y23" s="103"/>
      <c r="AA23" s="140">
        <v>0</v>
      </c>
      <c r="AH23" s="60"/>
    </row>
    <row r="24" spans="1:34" s="34" customFormat="1" ht="15">
      <c r="A24" s="27"/>
      <c r="B24" s="3"/>
      <c r="H24" s="160"/>
      <c r="M24" s="109"/>
      <c r="U24" s="101"/>
      <c r="Y24" s="101"/>
      <c r="AA24" s="140">
        <v>0</v>
      </c>
      <c r="AH24" s="57"/>
    </row>
    <row r="25" spans="1:34" s="34" customFormat="1" ht="15">
      <c r="A25" s="28"/>
      <c r="B25" s="3"/>
      <c r="H25" s="160"/>
      <c r="M25" s="109"/>
      <c r="U25" s="101"/>
      <c r="Y25" s="101"/>
      <c r="AA25" s="140">
        <v>0</v>
      </c>
      <c r="AH25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tabSelected="1" view="pageBreakPreview" zoomScaleNormal="115" zoomScaleSheetLayoutView="100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:IV34"/>
    </sheetView>
  </sheetViews>
  <sheetFormatPr defaultColWidth="5.00390625" defaultRowHeight="15"/>
  <cols>
    <col min="1" max="1" width="10.8515625" style="173" customWidth="1"/>
    <col min="2" max="2" width="9.421875" style="174" customWidth="1"/>
    <col min="3" max="3" width="8.57421875" style="174" bestFit="1" customWidth="1"/>
    <col min="4" max="4" width="8.28125" style="174" customWidth="1"/>
    <col min="5" max="5" width="7.57421875" style="174" bestFit="1" customWidth="1"/>
    <col min="6" max="6" width="8.421875" style="174" customWidth="1"/>
    <col min="7" max="7" width="9.421875" style="174" bestFit="1" customWidth="1"/>
    <col min="8" max="8" width="8.421875" style="174" customWidth="1"/>
    <col min="9" max="9" width="10.28125" style="174" customWidth="1"/>
    <col min="10" max="10" width="8.140625" style="174" bestFit="1" customWidth="1"/>
    <col min="11" max="11" width="9.140625" style="174" bestFit="1" customWidth="1"/>
    <col min="12" max="12" width="8.421875" style="175" customWidth="1"/>
    <col min="13" max="13" width="8.57421875" style="174" customWidth="1"/>
    <col min="14" max="14" width="9.7109375" style="174" customWidth="1"/>
    <col min="15" max="15" width="11.140625" style="174" bestFit="1" customWidth="1"/>
    <col min="16" max="17" width="11.7109375" style="174" hidden="1" customWidth="1"/>
    <col min="18" max="18" width="11.421875" style="174" hidden="1" customWidth="1"/>
    <col min="19" max="19" width="10.7109375" style="174" hidden="1" customWidth="1"/>
    <col min="20" max="20" width="13.7109375" style="175" hidden="1" customWidth="1"/>
    <col min="21" max="21" width="6.00390625" style="174" hidden="1" customWidth="1"/>
    <col min="22" max="22" width="10.28125" style="174" hidden="1" customWidth="1"/>
    <col min="23" max="23" width="6.421875" style="174" hidden="1" customWidth="1"/>
    <col min="24" max="24" width="2.8515625" style="174" hidden="1" customWidth="1"/>
    <col min="25" max="25" width="13.57421875" style="174" customWidth="1"/>
    <col min="26" max="27" width="11.57421875" style="174" bestFit="1" customWidth="1"/>
    <col min="28" max="28" width="12.140625" style="174" bestFit="1" customWidth="1"/>
    <col min="29" max="16384" width="5.00390625" style="174" customWidth="1"/>
  </cols>
  <sheetData>
    <row r="1" spans="1:25" s="172" customFormat="1" ht="57" customHeight="1">
      <c r="A1" s="171"/>
      <c r="B1" s="221" t="s">
        <v>84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ht="15"/>
    <row r="3" spans="1:27" ht="15">
      <c r="A3" s="190"/>
      <c r="B3" s="194">
        <v>1</v>
      </c>
      <c r="C3" s="194">
        <v>2</v>
      </c>
      <c r="D3" s="194">
        <v>3</v>
      </c>
      <c r="E3" s="194">
        <v>4</v>
      </c>
      <c r="F3" s="194">
        <v>5</v>
      </c>
      <c r="G3" s="194">
        <v>6</v>
      </c>
      <c r="H3" s="194">
        <v>7</v>
      </c>
      <c r="I3" s="194">
        <v>8</v>
      </c>
      <c r="J3" s="194">
        <v>9</v>
      </c>
      <c r="K3" s="194">
        <v>10</v>
      </c>
      <c r="L3" s="194">
        <v>11</v>
      </c>
      <c r="M3" s="194">
        <v>12</v>
      </c>
      <c r="N3" s="194">
        <v>13</v>
      </c>
      <c r="O3" s="194">
        <v>14</v>
      </c>
      <c r="P3" s="194">
        <v>15</v>
      </c>
      <c r="Q3" s="194">
        <v>16</v>
      </c>
      <c r="R3" s="194">
        <v>17</v>
      </c>
      <c r="S3" s="194">
        <v>18</v>
      </c>
      <c r="T3" s="194">
        <v>19</v>
      </c>
      <c r="Y3" s="194"/>
      <c r="Z3" s="176"/>
      <c r="AA3" s="176"/>
    </row>
    <row r="4" spans="1:28" ht="15" customHeight="1">
      <c r="A4" s="223" t="s">
        <v>81</v>
      </c>
      <c r="B4" s="180" t="s">
        <v>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Y4" s="180"/>
      <c r="Z4" s="176"/>
      <c r="AA4" s="176"/>
      <c r="AB4" s="193"/>
    </row>
    <row r="5" spans="1:27" s="185" customFormat="1" ht="95.25" customHeight="1">
      <c r="A5" s="224"/>
      <c r="B5" s="181" t="s">
        <v>16</v>
      </c>
      <c r="C5" s="191" t="s">
        <v>78</v>
      </c>
      <c r="D5" s="182" t="s">
        <v>12</v>
      </c>
      <c r="E5" s="182" t="s">
        <v>83</v>
      </c>
      <c r="F5" s="182" t="s">
        <v>21</v>
      </c>
      <c r="G5" s="182" t="s">
        <v>85</v>
      </c>
      <c r="H5" s="182" t="s">
        <v>86</v>
      </c>
      <c r="I5" s="182" t="s">
        <v>79</v>
      </c>
      <c r="J5" s="182" t="s">
        <v>87</v>
      </c>
      <c r="K5" s="181" t="s">
        <v>88</v>
      </c>
      <c r="L5" s="182" t="s">
        <v>76</v>
      </c>
      <c r="M5" s="182" t="s">
        <v>89</v>
      </c>
      <c r="N5" s="182" t="s">
        <v>90</v>
      </c>
      <c r="O5" s="181" t="s">
        <v>91</v>
      </c>
      <c r="P5" s="181" t="s">
        <v>20</v>
      </c>
      <c r="Q5" s="182" t="s">
        <v>76</v>
      </c>
      <c r="R5" s="182" t="s">
        <v>75</v>
      </c>
      <c r="S5" s="182" t="s">
        <v>77</v>
      </c>
      <c r="T5" s="182" t="s">
        <v>12</v>
      </c>
      <c r="Y5" s="183" t="s">
        <v>74</v>
      </c>
      <c r="Z5" s="184" t="s">
        <v>82</v>
      </c>
      <c r="AA5" s="184" t="s">
        <v>80</v>
      </c>
    </row>
    <row r="6" spans="1:27" ht="15">
      <c r="A6" s="170">
        <v>1</v>
      </c>
      <c r="B6" s="196"/>
      <c r="C6" s="196"/>
      <c r="D6" s="204"/>
      <c r="E6" s="196"/>
      <c r="F6" s="196"/>
      <c r="G6" s="196"/>
      <c r="H6" s="196"/>
      <c r="I6" s="196"/>
      <c r="J6" s="196"/>
      <c r="K6" s="196">
        <v>677.57</v>
      </c>
      <c r="L6" s="188"/>
      <c r="M6" s="188"/>
      <c r="N6" s="188"/>
      <c r="O6" s="188"/>
      <c r="P6" s="188"/>
      <c r="Q6" s="188"/>
      <c r="R6" s="188"/>
      <c r="S6" s="188"/>
      <c r="T6" s="186"/>
      <c r="U6" s="196"/>
      <c r="V6" s="196"/>
      <c r="W6" s="196"/>
      <c r="X6" s="196"/>
      <c r="Y6" s="177">
        <f>MIN(B6:O6)</f>
        <v>677.57</v>
      </c>
      <c r="Z6" s="178">
        <f>AVERAGE(B6:T6)</f>
        <v>677.57</v>
      </c>
      <c r="AA6" s="178">
        <f>Z6*0.8</f>
        <v>542.056</v>
      </c>
    </row>
    <row r="7" spans="1:27" ht="15">
      <c r="A7" s="170">
        <v>2</v>
      </c>
      <c r="B7" s="196"/>
      <c r="C7" s="196"/>
      <c r="D7" s="196">
        <v>810.24</v>
      </c>
      <c r="E7" s="196"/>
      <c r="F7" s="196"/>
      <c r="G7" s="196"/>
      <c r="H7" s="196"/>
      <c r="I7" s="196"/>
      <c r="J7" s="196"/>
      <c r="K7" s="196">
        <v>677.57</v>
      </c>
      <c r="L7" s="188"/>
      <c r="M7" s="188"/>
      <c r="N7" s="188"/>
      <c r="O7" s="188"/>
      <c r="P7" s="188"/>
      <c r="Q7" s="188"/>
      <c r="R7" s="188"/>
      <c r="S7" s="188"/>
      <c r="T7" s="186"/>
      <c r="U7" s="196"/>
      <c r="V7" s="196"/>
      <c r="W7" s="196"/>
      <c r="X7" s="196"/>
      <c r="Y7" s="177">
        <f aca="true" t="shared" si="0" ref="Y7:Y47">MIN(B7:O7)</f>
        <v>677.57</v>
      </c>
      <c r="Z7" s="178">
        <f aca="true" t="shared" si="1" ref="Z7:Z47">AVERAGE(B7:T7)</f>
        <v>743.905</v>
      </c>
      <c r="AA7" s="178">
        <f>Z7*0.8</f>
        <v>595.124</v>
      </c>
    </row>
    <row r="8" spans="1:27" ht="15">
      <c r="A8" s="170">
        <v>3</v>
      </c>
      <c r="B8" s="196"/>
      <c r="C8" s="196"/>
      <c r="D8" s="204"/>
      <c r="E8" s="196"/>
      <c r="F8" s="196"/>
      <c r="G8" s="196"/>
      <c r="H8" s="196"/>
      <c r="I8" s="196"/>
      <c r="J8" s="196"/>
      <c r="K8" s="196">
        <v>338.78</v>
      </c>
      <c r="L8" s="188"/>
      <c r="M8" s="188"/>
      <c r="N8" s="188"/>
      <c r="O8" s="188"/>
      <c r="P8" s="188"/>
      <c r="Q8" s="188"/>
      <c r="R8" s="188"/>
      <c r="S8" s="188"/>
      <c r="T8" s="186"/>
      <c r="U8" s="196"/>
      <c r="V8" s="196"/>
      <c r="W8" s="196"/>
      <c r="X8" s="196"/>
      <c r="Y8" s="177">
        <f t="shared" si="0"/>
        <v>338.78</v>
      </c>
      <c r="Z8" s="178">
        <f t="shared" si="1"/>
        <v>338.78</v>
      </c>
      <c r="AA8" s="178">
        <f>Z8*0.8</f>
        <v>271.024</v>
      </c>
    </row>
    <row r="9" spans="1:27" ht="15">
      <c r="A9" s="170">
        <v>4</v>
      </c>
      <c r="B9" s="196"/>
      <c r="C9" s="196"/>
      <c r="D9" s="196">
        <v>405.12</v>
      </c>
      <c r="E9" s="196"/>
      <c r="F9" s="196"/>
      <c r="G9" s="196"/>
      <c r="H9" s="196"/>
      <c r="I9" s="196"/>
      <c r="J9" s="196"/>
      <c r="K9" s="196">
        <v>338.78</v>
      </c>
      <c r="L9" s="188"/>
      <c r="M9" s="188"/>
      <c r="N9" s="188"/>
      <c r="O9" s="188"/>
      <c r="P9" s="188"/>
      <c r="Q9" s="188"/>
      <c r="R9" s="188"/>
      <c r="S9" s="188"/>
      <c r="T9" s="186"/>
      <c r="U9" s="196"/>
      <c r="V9" s="196"/>
      <c r="W9" s="196"/>
      <c r="X9" s="196"/>
      <c r="Y9" s="177">
        <f t="shared" si="0"/>
        <v>338.78</v>
      </c>
      <c r="Z9" s="178">
        <f t="shared" si="1"/>
        <v>371.95</v>
      </c>
      <c r="AA9" s="178">
        <f aca="true" t="shared" si="2" ref="AA9:AA27">Z9*0.8</f>
        <v>297.56</v>
      </c>
    </row>
    <row r="10" spans="1:27" ht="15">
      <c r="A10" s="170">
        <v>5</v>
      </c>
      <c r="B10" s="196"/>
      <c r="C10" s="196">
        <v>3857</v>
      </c>
      <c r="D10" s="196"/>
      <c r="E10" s="196"/>
      <c r="F10" s="196"/>
      <c r="G10" s="196"/>
      <c r="H10" s="196"/>
      <c r="I10" s="196"/>
      <c r="J10" s="196"/>
      <c r="K10" s="196"/>
      <c r="L10" s="188"/>
      <c r="M10" s="188"/>
      <c r="N10" s="188"/>
      <c r="O10" s="188"/>
      <c r="P10" s="188"/>
      <c r="Q10" s="188"/>
      <c r="R10" s="188"/>
      <c r="S10" s="188"/>
      <c r="T10" s="186"/>
      <c r="U10" s="196"/>
      <c r="V10" s="196"/>
      <c r="W10" s="196"/>
      <c r="X10" s="196"/>
      <c r="Y10" s="177">
        <f t="shared" si="0"/>
        <v>3857</v>
      </c>
      <c r="Z10" s="178">
        <f t="shared" si="1"/>
        <v>3857</v>
      </c>
      <c r="AA10" s="178">
        <f t="shared" si="2"/>
        <v>3085.6000000000004</v>
      </c>
    </row>
    <row r="11" spans="1:27" ht="15">
      <c r="A11" s="170">
        <v>6</v>
      </c>
      <c r="B11" s="196"/>
      <c r="C11" s="196">
        <v>610</v>
      </c>
      <c r="D11" s="196"/>
      <c r="E11" s="196"/>
      <c r="F11" s="196"/>
      <c r="G11" s="204"/>
      <c r="H11" s="196"/>
      <c r="I11" s="196">
        <v>400</v>
      </c>
      <c r="J11" s="196"/>
      <c r="K11" s="196"/>
      <c r="L11" s="188">
        <v>300</v>
      </c>
      <c r="M11" s="188"/>
      <c r="N11" s="188"/>
      <c r="O11" s="188">
        <v>3900</v>
      </c>
      <c r="P11" s="188"/>
      <c r="Q11" s="188"/>
      <c r="R11" s="188"/>
      <c r="S11" s="188"/>
      <c r="T11" s="188"/>
      <c r="U11" s="196"/>
      <c r="V11" s="196"/>
      <c r="W11" s="196"/>
      <c r="X11" s="196"/>
      <c r="Y11" s="177">
        <f t="shared" si="0"/>
        <v>300</v>
      </c>
      <c r="Z11" s="178">
        <f t="shared" si="1"/>
        <v>1302.5</v>
      </c>
      <c r="AA11" s="178">
        <f t="shared" si="2"/>
        <v>1042</v>
      </c>
    </row>
    <row r="12" spans="1:27" s="179" customFormat="1" ht="15">
      <c r="A12" s="170">
        <v>7</v>
      </c>
      <c r="B12" s="196"/>
      <c r="C12" s="196">
        <v>3046</v>
      </c>
      <c r="D12" s="196"/>
      <c r="E12" s="196"/>
      <c r="F12" s="196"/>
      <c r="G12" s="204"/>
      <c r="H12" s="196"/>
      <c r="I12" s="204"/>
      <c r="J12" s="196"/>
      <c r="K12" s="196"/>
      <c r="L12" s="188"/>
      <c r="M12" s="188"/>
      <c r="N12" s="188"/>
      <c r="O12" s="188"/>
      <c r="P12" s="188"/>
      <c r="Q12" s="188"/>
      <c r="R12" s="188"/>
      <c r="S12" s="188"/>
      <c r="T12" s="188"/>
      <c r="U12" s="196"/>
      <c r="V12" s="196"/>
      <c r="W12" s="196"/>
      <c r="X12" s="196"/>
      <c r="Y12" s="177">
        <f t="shared" si="0"/>
        <v>3046</v>
      </c>
      <c r="Z12" s="178">
        <f t="shared" si="1"/>
        <v>3046</v>
      </c>
      <c r="AA12" s="178">
        <f t="shared" si="2"/>
        <v>2436.8</v>
      </c>
    </row>
    <row r="13" spans="1:27" ht="15">
      <c r="A13" s="170">
        <v>8</v>
      </c>
      <c r="B13" s="196"/>
      <c r="C13" s="196">
        <v>2445</v>
      </c>
      <c r="D13" s="196"/>
      <c r="E13" s="196"/>
      <c r="F13" s="196"/>
      <c r="G13" s="204"/>
      <c r="H13" s="196"/>
      <c r="I13" s="209">
        <v>2200</v>
      </c>
      <c r="J13" s="196"/>
      <c r="K13" s="209">
        <v>2200</v>
      </c>
      <c r="L13" s="188"/>
      <c r="M13" s="209">
        <v>2200</v>
      </c>
      <c r="N13" s="188"/>
      <c r="O13" s="188"/>
      <c r="P13" s="188"/>
      <c r="Q13" s="188"/>
      <c r="R13" s="188"/>
      <c r="S13" s="188"/>
      <c r="T13" s="188"/>
      <c r="U13" s="196"/>
      <c r="V13" s="196"/>
      <c r="W13" s="196"/>
      <c r="X13" s="196"/>
      <c r="Y13" s="177">
        <f t="shared" si="0"/>
        <v>2200</v>
      </c>
      <c r="Z13" s="178">
        <f t="shared" si="1"/>
        <v>2261.25</v>
      </c>
      <c r="AA13" s="178">
        <f t="shared" si="2"/>
        <v>1809</v>
      </c>
    </row>
    <row r="14" spans="1:27" ht="15">
      <c r="A14" s="170">
        <v>9</v>
      </c>
      <c r="B14" s="196"/>
      <c r="C14" s="196"/>
      <c r="D14" s="196"/>
      <c r="E14" s="196"/>
      <c r="F14" s="196"/>
      <c r="G14" s="196"/>
      <c r="H14" s="196"/>
      <c r="I14" s="196">
        <v>350</v>
      </c>
      <c r="J14" s="196"/>
      <c r="K14" s="196"/>
      <c r="L14" s="188"/>
      <c r="M14" s="188"/>
      <c r="N14" s="188"/>
      <c r="O14" s="188"/>
      <c r="P14" s="188"/>
      <c r="Q14" s="188"/>
      <c r="R14" s="188"/>
      <c r="S14" s="188"/>
      <c r="T14" s="188"/>
      <c r="U14" s="196"/>
      <c r="V14" s="196"/>
      <c r="W14" s="196"/>
      <c r="X14" s="196"/>
      <c r="Y14" s="177">
        <f t="shared" si="0"/>
        <v>350</v>
      </c>
      <c r="Z14" s="178">
        <f t="shared" si="1"/>
        <v>350</v>
      </c>
      <c r="AA14" s="178">
        <f t="shared" si="2"/>
        <v>280</v>
      </c>
    </row>
    <row r="15" spans="1:27" ht="15">
      <c r="A15" s="170">
        <v>10</v>
      </c>
      <c r="B15" s="196"/>
      <c r="C15" s="196"/>
      <c r="D15" s="204"/>
      <c r="E15" s="196"/>
      <c r="F15" s="196"/>
      <c r="G15" s="196">
        <v>960</v>
      </c>
      <c r="H15" s="196"/>
      <c r="I15" s="196">
        <v>820</v>
      </c>
      <c r="J15" s="196"/>
      <c r="K15" s="196"/>
      <c r="L15" s="188"/>
      <c r="M15" s="188">
        <v>920</v>
      </c>
      <c r="N15" s="188"/>
      <c r="O15" s="188">
        <v>1680</v>
      </c>
      <c r="P15" s="188"/>
      <c r="Q15" s="188"/>
      <c r="R15" s="188"/>
      <c r="S15" s="188"/>
      <c r="T15" s="188"/>
      <c r="U15" s="196"/>
      <c r="V15" s="196"/>
      <c r="W15" s="196"/>
      <c r="X15" s="196"/>
      <c r="Y15" s="177">
        <f t="shared" si="0"/>
        <v>820</v>
      </c>
      <c r="Z15" s="178">
        <f t="shared" si="1"/>
        <v>1095</v>
      </c>
      <c r="AA15" s="178">
        <f t="shared" si="2"/>
        <v>876</v>
      </c>
    </row>
    <row r="16" spans="1:27" ht="15">
      <c r="A16" s="170">
        <v>11</v>
      </c>
      <c r="B16" s="196"/>
      <c r="C16" s="196"/>
      <c r="D16" s="196"/>
      <c r="E16" s="196"/>
      <c r="F16" s="196">
        <v>750</v>
      </c>
      <c r="G16" s="204"/>
      <c r="H16" s="196"/>
      <c r="I16" s="196"/>
      <c r="J16" s="196"/>
      <c r="K16" s="196"/>
      <c r="L16" s="188"/>
      <c r="M16" s="188">
        <v>990</v>
      </c>
      <c r="N16" s="188"/>
      <c r="O16" s="188"/>
      <c r="P16" s="188"/>
      <c r="Q16" s="188"/>
      <c r="R16" s="188"/>
      <c r="S16" s="188"/>
      <c r="T16" s="188"/>
      <c r="U16" s="196"/>
      <c r="V16" s="196"/>
      <c r="W16" s="196"/>
      <c r="X16" s="196"/>
      <c r="Y16" s="177">
        <f t="shared" si="0"/>
        <v>750</v>
      </c>
      <c r="Z16" s="178">
        <f t="shared" si="1"/>
        <v>870</v>
      </c>
      <c r="AA16" s="178">
        <f t="shared" si="2"/>
        <v>696</v>
      </c>
    </row>
    <row r="17" spans="1:27" ht="15">
      <c r="A17" s="170">
        <v>12</v>
      </c>
      <c r="B17" s="196"/>
      <c r="C17" s="196"/>
      <c r="D17" s="196"/>
      <c r="E17" s="196"/>
      <c r="F17" s="196">
        <v>430.7</v>
      </c>
      <c r="G17" s="196">
        <v>400</v>
      </c>
      <c r="H17" s="196"/>
      <c r="I17" s="196">
        <v>497</v>
      </c>
      <c r="J17" s="196"/>
      <c r="K17" s="196"/>
      <c r="L17" s="188"/>
      <c r="M17" s="188"/>
      <c r="N17" s="188"/>
      <c r="O17" s="188"/>
      <c r="P17" s="188"/>
      <c r="Q17" s="188"/>
      <c r="R17" s="188"/>
      <c r="S17" s="188"/>
      <c r="T17" s="188"/>
      <c r="U17" s="196"/>
      <c r="V17" s="196"/>
      <c r="W17" s="196"/>
      <c r="X17" s="196"/>
      <c r="Y17" s="177">
        <f t="shared" si="0"/>
        <v>400</v>
      </c>
      <c r="Z17" s="178">
        <f t="shared" si="1"/>
        <v>442.56666666666666</v>
      </c>
      <c r="AA17" s="178">
        <f t="shared" si="2"/>
        <v>354.05333333333334</v>
      </c>
    </row>
    <row r="18" spans="1:27" ht="15">
      <c r="A18" s="170">
        <v>13</v>
      </c>
      <c r="B18" s="196"/>
      <c r="C18" s="196"/>
      <c r="D18" s="196"/>
      <c r="E18" s="196"/>
      <c r="F18" s="196"/>
      <c r="G18" s="196"/>
      <c r="H18" s="196"/>
      <c r="I18" s="196">
        <v>1023.12</v>
      </c>
      <c r="J18" s="196"/>
      <c r="K18" s="196"/>
      <c r="L18" s="188"/>
      <c r="M18" s="188"/>
      <c r="N18" s="188"/>
      <c r="O18" s="188">
        <v>948</v>
      </c>
      <c r="P18" s="188"/>
      <c r="Q18" s="188"/>
      <c r="R18" s="188"/>
      <c r="S18" s="188"/>
      <c r="T18" s="188"/>
      <c r="U18" s="196"/>
      <c r="V18" s="196"/>
      <c r="W18" s="196"/>
      <c r="X18" s="196"/>
      <c r="Y18" s="177">
        <f t="shared" si="0"/>
        <v>948</v>
      </c>
      <c r="Z18" s="178">
        <f t="shared" si="1"/>
        <v>985.56</v>
      </c>
      <c r="AA18" s="178">
        <f t="shared" si="2"/>
        <v>788.448</v>
      </c>
    </row>
    <row r="19" spans="1:27" ht="15">
      <c r="A19" s="170">
        <v>14</v>
      </c>
      <c r="B19" s="196"/>
      <c r="C19" s="196"/>
      <c r="D19" s="196"/>
      <c r="E19" s="196"/>
      <c r="F19" s="196">
        <v>9890</v>
      </c>
      <c r="G19" s="196"/>
      <c r="H19" s="196"/>
      <c r="I19" s="196"/>
      <c r="J19" s="196"/>
      <c r="K19" s="196"/>
      <c r="L19" s="188"/>
      <c r="M19" s="188"/>
      <c r="N19" s="188"/>
      <c r="O19" s="188"/>
      <c r="P19" s="188"/>
      <c r="Q19" s="188"/>
      <c r="R19" s="188"/>
      <c r="S19" s="188"/>
      <c r="T19" s="188"/>
      <c r="U19" s="196"/>
      <c r="V19" s="196"/>
      <c r="W19" s="196"/>
      <c r="X19" s="196"/>
      <c r="Y19" s="177">
        <f t="shared" si="0"/>
        <v>9890</v>
      </c>
      <c r="Z19" s="178">
        <f t="shared" si="1"/>
        <v>9890</v>
      </c>
      <c r="AA19" s="178">
        <f t="shared" si="2"/>
        <v>7912</v>
      </c>
    </row>
    <row r="20" spans="1:27" ht="15">
      <c r="A20" s="170">
        <v>15</v>
      </c>
      <c r="B20" s="196"/>
      <c r="C20" s="196">
        <v>58.1</v>
      </c>
      <c r="D20" s="196"/>
      <c r="E20" s="196"/>
      <c r="F20" s="196">
        <v>62.25</v>
      </c>
      <c r="G20" s="196"/>
      <c r="H20" s="196"/>
      <c r="I20" s="196"/>
      <c r="J20" s="196"/>
      <c r="K20" s="196"/>
      <c r="L20" s="188"/>
      <c r="M20" s="188"/>
      <c r="N20" s="188"/>
      <c r="O20" s="188">
        <v>42.33</v>
      </c>
      <c r="P20" s="188"/>
      <c r="Q20" s="188"/>
      <c r="R20" s="188"/>
      <c r="S20" s="188"/>
      <c r="T20" s="188"/>
      <c r="U20" s="196"/>
      <c r="V20" s="196"/>
      <c r="W20" s="196"/>
      <c r="X20" s="196"/>
      <c r="Y20" s="177">
        <f t="shared" si="0"/>
        <v>42.33</v>
      </c>
      <c r="Z20" s="178">
        <f t="shared" si="1"/>
        <v>54.22666666666667</v>
      </c>
      <c r="AA20" s="178">
        <f t="shared" si="2"/>
        <v>43.38133333333334</v>
      </c>
    </row>
    <row r="21" spans="1:27" ht="15">
      <c r="A21" s="170">
        <v>16</v>
      </c>
      <c r="B21" s="196"/>
      <c r="C21" s="196"/>
      <c r="D21" s="196"/>
      <c r="E21" s="196"/>
      <c r="F21" s="196">
        <v>1344</v>
      </c>
      <c r="G21" s="196"/>
      <c r="H21" s="196"/>
      <c r="I21" s="196"/>
      <c r="J21" s="196"/>
      <c r="K21" s="196"/>
      <c r="L21" s="188"/>
      <c r="M21" s="188"/>
      <c r="N21" s="188"/>
      <c r="O21" s="188"/>
      <c r="P21" s="188"/>
      <c r="Q21" s="188"/>
      <c r="R21" s="189"/>
      <c r="S21" s="188"/>
      <c r="T21" s="188"/>
      <c r="U21" s="196"/>
      <c r="V21" s="196"/>
      <c r="W21" s="196"/>
      <c r="X21" s="196"/>
      <c r="Y21" s="177">
        <f t="shared" si="0"/>
        <v>1344</v>
      </c>
      <c r="Z21" s="178">
        <f t="shared" si="1"/>
        <v>1344</v>
      </c>
      <c r="AA21" s="178">
        <f t="shared" si="2"/>
        <v>1075.2</v>
      </c>
    </row>
    <row r="22" spans="1:27" s="175" customFormat="1" ht="15">
      <c r="A22" s="170">
        <v>17</v>
      </c>
      <c r="B22" s="196"/>
      <c r="C22" s="196"/>
      <c r="D22" s="196"/>
      <c r="E22" s="196"/>
      <c r="F22" s="196">
        <v>12600</v>
      </c>
      <c r="G22" s="196"/>
      <c r="H22" s="196"/>
      <c r="I22" s="196"/>
      <c r="J22" s="196"/>
      <c r="K22" s="196"/>
      <c r="L22" s="188"/>
      <c r="M22" s="188"/>
      <c r="N22" s="188"/>
      <c r="O22" s="188"/>
      <c r="P22" s="188"/>
      <c r="Q22" s="188"/>
      <c r="R22" s="188"/>
      <c r="S22" s="188"/>
      <c r="T22" s="188"/>
      <c r="U22" s="196"/>
      <c r="V22" s="196"/>
      <c r="W22" s="196"/>
      <c r="X22" s="196"/>
      <c r="Y22" s="177">
        <f t="shared" si="0"/>
        <v>12600</v>
      </c>
      <c r="Z22" s="178">
        <f t="shared" si="1"/>
        <v>12600</v>
      </c>
      <c r="AA22" s="178">
        <f t="shared" si="2"/>
        <v>10080</v>
      </c>
    </row>
    <row r="23" spans="1:27" ht="15">
      <c r="A23" s="170">
        <v>18</v>
      </c>
      <c r="B23" s="204"/>
      <c r="C23" s="196"/>
      <c r="D23" s="196">
        <v>6725.78</v>
      </c>
      <c r="E23" s="196"/>
      <c r="F23" s="196"/>
      <c r="G23" s="196"/>
      <c r="H23" s="196"/>
      <c r="I23" s="196"/>
      <c r="J23" s="196"/>
      <c r="K23" s="196"/>
      <c r="L23" s="188"/>
      <c r="M23" s="188"/>
      <c r="N23" s="188"/>
      <c r="O23" s="188">
        <v>8357</v>
      </c>
      <c r="P23" s="188"/>
      <c r="Q23" s="188"/>
      <c r="R23" s="189"/>
      <c r="S23" s="188"/>
      <c r="T23" s="188"/>
      <c r="U23" s="196"/>
      <c r="V23" s="196"/>
      <c r="W23" s="196"/>
      <c r="X23" s="196"/>
      <c r="Y23" s="177">
        <f t="shared" si="0"/>
        <v>6725.78</v>
      </c>
      <c r="Z23" s="178">
        <f t="shared" si="1"/>
        <v>7541.389999999999</v>
      </c>
      <c r="AA23" s="178">
        <f t="shared" si="2"/>
        <v>6033.112</v>
      </c>
    </row>
    <row r="24" spans="1:27" ht="15">
      <c r="A24" s="170">
        <v>19</v>
      </c>
      <c r="B24" s="196">
        <v>510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88"/>
      <c r="M24" s="188"/>
      <c r="N24" s="188"/>
      <c r="O24" s="188"/>
      <c r="P24" s="188"/>
      <c r="Q24" s="188"/>
      <c r="R24" s="189"/>
      <c r="S24" s="188"/>
      <c r="T24" s="188"/>
      <c r="U24" s="196"/>
      <c r="V24" s="196"/>
      <c r="W24" s="196"/>
      <c r="X24" s="196"/>
      <c r="Y24" s="177">
        <f t="shared" si="0"/>
        <v>510</v>
      </c>
      <c r="Z24" s="178">
        <f t="shared" si="1"/>
        <v>510</v>
      </c>
      <c r="AA24" s="178">
        <f t="shared" si="2"/>
        <v>408</v>
      </c>
    </row>
    <row r="25" spans="1:27" ht="15">
      <c r="A25" s="170">
        <v>20</v>
      </c>
      <c r="B25" s="196">
        <v>85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88"/>
      <c r="M25" s="188"/>
      <c r="N25" s="188"/>
      <c r="O25" s="188">
        <v>90</v>
      </c>
      <c r="P25" s="188"/>
      <c r="Q25" s="188"/>
      <c r="R25" s="188"/>
      <c r="S25" s="188"/>
      <c r="T25" s="188"/>
      <c r="U25" s="196"/>
      <c r="V25" s="196"/>
      <c r="W25" s="196"/>
      <c r="X25" s="196"/>
      <c r="Y25" s="177">
        <f t="shared" si="0"/>
        <v>85</v>
      </c>
      <c r="Z25" s="178">
        <f t="shared" si="1"/>
        <v>87.5</v>
      </c>
      <c r="AA25" s="178">
        <f t="shared" si="2"/>
        <v>70</v>
      </c>
    </row>
    <row r="26" spans="1:27" ht="18" customHeight="1">
      <c r="A26" s="170">
        <v>21</v>
      </c>
      <c r="B26" s="196">
        <v>23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88"/>
      <c r="M26" s="188"/>
      <c r="N26" s="188"/>
      <c r="O26" s="188">
        <v>47.5</v>
      </c>
      <c r="P26" s="188"/>
      <c r="Q26" s="188"/>
      <c r="R26" s="188"/>
      <c r="S26" s="188"/>
      <c r="T26" s="188"/>
      <c r="U26" s="196"/>
      <c r="V26" s="196"/>
      <c r="W26" s="196"/>
      <c r="X26" s="196"/>
      <c r="Y26" s="177">
        <f t="shared" si="0"/>
        <v>23</v>
      </c>
      <c r="Z26" s="178">
        <f t="shared" si="1"/>
        <v>35.25</v>
      </c>
      <c r="AA26" s="178">
        <f t="shared" si="2"/>
        <v>28.200000000000003</v>
      </c>
    </row>
    <row r="27" spans="1:27" ht="17.25" customHeight="1" thickBot="1">
      <c r="A27" s="192">
        <v>22</v>
      </c>
      <c r="B27" s="196">
        <v>2971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88"/>
      <c r="M27" s="188">
        <v>6905.8</v>
      </c>
      <c r="N27" s="188"/>
      <c r="O27" s="188">
        <v>2608</v>
      </c>
      <c r="P27" s="198"/>
      <c r="Q27" s="198"/>
      <c r="R27" s="198"/>
      <c r="S27" s="198"/>
      <c r="T27" s="198"/>
      <c r="U27" s="197"/>
      <c r="V27" s="197"/>
      <c r="W27" s="197"/>
      <c r="X27" s="197"/>
      <c r="Y27" s="177">
        <f t="shared" si="0"/>
        <v>2608</v>
      </c>
      <c r="Z27" s="178">
        <f t="shared" si="1"/>
        <v>4161.599999999999</v>
      </c>
      <c r="AA27" s="199">
        <f t="shared" si="2"/>
        <v>3329.2799999999997</v>
      </c>
    </row>
    <row r="28" spans="1:27" ht="15">
      <c r="A28" s="170">
        <v>23</v>
      </c>
      <c r="B28" s="196">
        <v>1497.6</v>
      </c>
      <c r="C28" s="196">
        <v>1307.52</v>
      </c>
      <c r="D28" s="196"/>
      <c r="E28" s="196">
        <v>4565</v>
      </c>
      <c r="F28" s="196"/>
      <c r="G28" s="196"/>
      <c r="H28" s="196"/>
      <c r="I28" s="196"/>
      <c r="J28" s="196">
        <v>1185.6</v>
      </c>
      <c r="K28" s="196">
        <v>1108.8</v>
      </c>
      <c r="L28" s="188"/>
      <c r="M28" s="188">
        <v>1027.2</v>
      </c>
      <c r="N28" s="188"/>
      <c r="O28" s="188">
        <v>1165.44</v>
      </c>
      <c r="P28" s="188"/>
      <c r="Q28" s="188"/>
      <c r="R28" s="188"/>
      <c r="S28" s="188"/>
      <c r="T28" s="188"/>
      <c r="U28" s="188"/>
      <c r="V28" s="200"/>
      <c r="W28" s="188"/>
      <c r="X28" s="176"/>
      <c r="Y28" s="177">
        <f t="shared" si="0"/>
        <v>1027.2</v>
      </c>
      <c r="Z28" s="178">
        <f t="shared" si="1"/>
        <v>1693.8799999999999</v>
      </c>
      <c r="AA28" s="199">
        <f aca="true" t="shared" si="3" ref="AA28:AA47">Z28*0.8</f>
        <v>1355.104</v>
      </c>
    </row>
    <row r="29" spans="1:27" ht="15.75" thickBot="1">
      <c r="A29" s="192">
        <v>24</v>
      </c>
      <c r="B29" s="196">
        <v>2315</v>
      </c>
      <c r="C29" s="196"/>
      <c r="D29" s="196"/>
      <c r="E29" s="196"/>
      <c r="F29" s="196"/>
      <c r="G29" s="196">
        <v>1887.5</v>
      </c>
      <c r="H29" s="196"/>
      <c r="I29" s="196"/>
      <c r="J29" s="196"/>
      <c r="K29" s="196">
        <v>2095</v>
      </c>
      <c r="L29" s="188"/>
      <c r="M29" s="188"/>
      <c r="N29" s="188"/>
      <c r="O29" s="188">
        <v>1915</v>
      </c>
      <c r="P29" s="176"/>
      <c r="Q29" s="176"/>
      <c r="R29" s="176"/>
      <c r="S29" s="176"/>
      <c r="T29" s="169"/>
      <c r="U29" s="176"/>
      <c r="V29" s="176"/>
      <c r="W29" s="176"/>
      <c r="X29" s="176"/>
      <c r="Y29" s="177">
        <f t="shared" si="0"/>
        <v>1887.5</v>
      </c>
      <c r="Z29" s="178">
        <f t="shared" si="1"/>
        <v>2053.125</v>
      </c>
      <c r="AA29" s="199">
        <f t="shared" si="3"/>
        <v>1642.5</v>
      </c>
    </row>
    <row r="30" spans="1:27" ht="15">
      <c r="A30" s="170">
        <v>25</v>
      </c>
      <c r="B30" s="196">
        <v>36</v>
      </c>
      <c r="C30" s="196"/>
      <c r="D30" s="196"/>
      <c r="E30" s="196"/>
      <c r="F30" s="196">
        <v>56</v>
      </c>
      <c r="G30" s="196"/>
      <c r="H30" s="196"/>
      <c r="I30" s="196"/>
      <c r="J30" s="196"/>
      <c r="K30" s="196"/>
      <c r="L30" s="188"/>
      <c r="M30" s="188"/>
      <c r="N30" s="188"/>
      <c r="O30" s="188">
        <v>26</v>
      </c>
      <c r="P30" s="176"/>
      <c r="Q30" s="176"/>
      <c r="R30" s="176"/>
      <c r="S30" s="176"/>
      <c r="T30" s="169"/>
      <c r="U30" s="176"/>
      <c r="V30" s="176"/>
      <c r="W30" s="176"/>
      <c r="X30" s="176"/>
      <c r="Y30" s="177">
        <f t="shared" si="0"/>
        <v>26</v>
      </c>
      <c r="Z30" s="178">
        <f t="shared" si="1"/>
        <v>39.333333333333336</v>
      </c>
      <c r="AA30" s="199">
        <f t="shared" si="3"/>
        <v>31.46666666666667</v>
      </c>
    </row>
    <row r="31" spans="1:27" ht="15.75" thickBot="1">
      <c r="A31" s="192">
        <v>26</v>
      </c>
      <c r="B31" s="209">
        <v>540</v>
      </c>
      <c r="C31" s="196"/>
      <c r="D31" s="196"/>
      <c r="E31" s="196"/>
      <c r="F31" s="196"/>
      <c r="G31" s="196"/>
      <c r="H31" s="196"/>
      <c r="I31" s="196"/>
      <c r="J31" s="196"/>
      <c r="K31" s="209">
        <v>540</v>
      </c>
      <c r="L31" s="188"/>
      <c r="M31" s="188"/>
      <c r="N31" s="188"/>
      <c r="O31" s="188">
        <v>583.2</v>
      </c>
      <c r="P31" s="176"/>
      <c r="Q31" s="176"/>
      <c r="R31" s="176"/>
      <c r="S31" s="176"/>
      <c r="T31" s="169"/>
      <c r="U31" s="176"/>
      <c r="V31" s="176"/>
      <c r="W31" s="176"/>
      <c r="X31" s="176"/>
      <c r="Y31" s="177">
        <f t="shared" si="0"/>
        <v>540</v>
      </c>
      <c r="Z31" s="178">
        <f t="shared" si="1"/>
        <v>554.4</v>
      </c>
      <c r="AA31" s="199">
        <f t="shared" si="3"/>
        <v>443.52</v>
      </c>
    </row>
    <row r="32" spans="1:27" ht="15">
      <c r="A32" s="170">
        <v>27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88"/>
      <c r="M32" s="188"/>
      <c r="N32" s="188"/>
      <c r="O32" s="188"/>
      <c r="P32" s="176"/>
      <c r="Q32" s="176"/>
      <c r="R32" s="176"/>
      <c r="S32" s="176"/>
      <c r="T32" s="169"/>
      <c r="U32" s="176"/>
      <c r="V32" s="176"/>
      <c r="W32" s="176"/>
      <c r="X32" s="176"/>
      <c r="Y32" s="177">
        <f t="shared" si="0"/>
        <v>0</v>
      </c>
      <c r="Z32" s="178" t="e">
        <f t="shared" si="1"/>
        <v>#DIV/0!</v>
      </c>
      <c r="AA32" s="199" t="e">
        <f t="shared" si="3"/>
        <v>#DIV/0!</v>
      </c>
    </row>
    <row r="33" spans="1:27" ht="15.75" thickBot="1">
      <c r="A33" s="192">
        <v>28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88"/>
      <c r="M33" s="188"/>
      <c r="N33" s="188"/>
      <c r="O33" s="188"/>
      <c r="P33" s="176"/>
      <c r="Q33" s="176"/>
      <c r="R33" s="176"/>
      <c r="S33" s="176"/>
      <c r="T33" s="169"/>
      <c r="U33" s="176"/>
      <c r="V33" s="176"/>
      <c r="W33" s="176"/>
      <c r="X33" s="176"/>
      <c r="Y33" s="177">
        <f t="shared" si="0"/>
        <v>0</v>
      </c>
      <c r="Z33" s="178" t="e">
        <f t="shared" si="1"/>
        <v>#DIV/0!</v>
      </c>
      <c r="AA33" s="199" t="e">
        <f t="shared" si="3"/>
        <v>#DIV/0!</v>
      </c>
    </row>
    <row r="34" spans="1:27" ht="15">
      <c r="A34" s="170">
        <v>29</v>
      </c>
      <c r="B34" s="196">
        <v>4294</v>
      </c>
      <c r="C34" s="196"/>
      <c r="D34" s="196"/>
      <c r="E34" s="196">
        <v>8910</v>
      </c>
      <c r="F34" s="196"/>
      <c r="G34" s="196"/>
      <c r="H34" s="196"/>
      <c r="I34" s="196"/>
      <c r="J34" s="196"/>
      <c r="K34" s="196"/>
      <c r="L34" s="188">
        <v>5444</v>
      </c>
      <c r="M34" s="188"/>
      <c r="N34" s="188">
        <v>7484</v>
      </c>
      <c r="O34" s="188">
        <v>2925.4</v>
      </c>
      <c r="P34" s="176"/>
      <c r="Q34" s="176"/>
      <c r="R34" s="176"/>
      <c r="S34" s="176"/>
      <c r="T34" s="169"/>
      <c r="U34" s="176"/>
      <c r="V34" s="176"/>
      <c r="W34" s="176"/>
      <c r="X34" s="176"/>
      <c r="Y34" s="177">
        <f t="shared" si="0"/>
        <v>2925.4</v>
      </c>
      <c r="Z34" s="178">
        <f t="shared" si="1"/>
        <v>5811.4800000000005</v>
      </c>
      <c r="AA34" s="199">
        <f t="shared" si="3"/>
        <v>4649.184</v>
      </c>
    </row>
    <row r="35" spans="1:27" ht="15.75" thickBot="1">
      <c r="A35" s="192">
        <v>30</v>
      </c>
      <c r="B35" s="196"/>
      <c r="C35" s="196"/>
      <c r="D35" s="196"/>
      <c r="E35" s="196"/>
      <c r="F35" s="196"/>
      <c r="G35" s="196"/>
      <c r="H35" s="196"/>
      <c r="I35" s="196">
        <v>2061.84</v>
      </c>
      <c r="J35" s="196"/>
      <c r="K35" s="196"/>
      <c r="L35" s="188"/>
      <c r="M35" s="188">
        <v>7259.6</v>
      </c>
      <c r="N35" s="188"/>
      <c r="O35" s="188">
        <v>1798</v>
      </c>
      <c r="P35" s="176"/>
      <c r="Q35" s="176"/>
      <c r="R35" s="176"/>
      <c r="S35" s="176"/>
      <c r="T35" s="169"/>
      <c r="U35" s="176"/>
      <c r="V35" s="176"/>
      <c r="W35" s="176"/>
      <c r="X35" s="176"/>
      <c r="Y35" s="177">
        <f t="shared" si="0"/>
        <v>1798</v>
      </c>
      <c r="Z35" s="178">
        <f t="shared" si="1"/>
        <v>3706.48</v>
      </c>
      <c r="AA35" s="199">
        <f t="shared" si="3"/>
        <v>2965.184</v>
      </c>
    </row>
    <row r="36" spans="1:27" ht="15">
      <c r="A36" s="170">
        <v>31</v>
      </c>
      <c r="B36" s="196"/>
      <c r="C36" s="196"/>
      <c r="D36" s="204"/>
      <c r="E36" s="196"/>
      <c r="F36" s="196"/>
      <c r="G36" s="196"/>
      <c r="H36" s="196"/>
      <c r="I36" s="196"/>
      <c r="J36" s="196"/>
      <c r="K36" s="196"/>
      <c r="L36" s="188">
        <v>5850</v>
      </c>
      <c r="M36" s="188"/>
      <c r="N36" s="188">
        <v>5960</v>
      </c>
      <c r="O36" s="188"/>
      <c r="P36" s="176"/>
      <c r="Q36" s="176"/>
      <c r="R36" s="176"/>
      <c r="S36" s="176"/>
      <c r="T36" s="169"/>
      <c r="U36" s="176"/>
      <c r="V36" s="176"/>
      <c r="W36" s="176"/>
      <c r="X36" s="176"/>
      <c r="Y36" s="177">
        <f t="shared" si="0"/>
        <v>5850</v>
      </c>
      <c r="Z36" s="178">
        <f t="shared" si="1"/>
        <v>5905</v>
      </c>
      <c r="AA36" s="199">
        <f t="shared" si="3"/>
        <v>4724</v>
      </c>
    </row>
    <row r="37" spans="1:27" ht="15.75" thickBot="1">
      <c r="A37" s="192">
        <v>32</v>
      </c>
      <c r="B37" s="196"/>
      <c r="C37" s="196"/>
      <c r="D37" s="196"/>
      <c r="E37" s="196"/>
      <c r="F37" s="196">
        <v>17725</v>
      </c>
      <c r="G37" s="196"/>
      <c r="H37" s="196">
        <v>16856</v>
      </c>
      <c r="I37" s="196"/>
      <c r="J37" s="196"/>
      <c r="K37" s="196">
        <v>19998</v>
      </c>
      <c r="L37" s="188"/>
      <c r="M37" s="188"/>
      <c r="N37" s="188"/>
      <c r="O37" s="188"/>
      <c r="P37" s="176"/>
      <c r="Q37" s="176"/>
      <c r="R37" s="176"/>
      <c r="S37" s="176"/>
      <c r="T37" s="169"/>
      <c r="U37" s="176"/>
      <c r="V37" s="176"/>
      <c r="W37" s="176"/>
      <c r="X37" s="176"/>
      <c r="Y37" s="177">
        <f t="shared" si="0"/>
        <v>16856</v>
      </c>
      <c r="Z37" s="178">
        <f t="shared" si="1"/>
        <v>18193</v>
      </c>
      <c r="AA37" s="199">
        <f t="shared" si="3"/>
        <v>14554.400000000001</v>
      </c>
    </row>
    <row r="38" spans="1:27" ht="15">
      <c r="A38" s="170">
        <v>33</v>
      </c>
      <c r="B38" s="196"/>
      <c r="C38" s="204"/>
      <c r="D38" s="204"/>
      <c r="E38" s="196"/>
      <c r="F38" s="196">
        <v>12515</v>
      </c>
      <c r="G38" s="196"/>
      <c r="H38" s="196"/>
      <c r="I38" s="196">
        <v>8801.25</v>
      </c>
      <c r="J38" s="196"/>
      <c r="K38" s="196"/>
      <c r="L38" s="188"/>
      <c r="M38" s="188"/>
      <c r="N38" s="188"/>
      <c r="O38" s="188"/>
      <c r="P38" s="176"/>
      <c r="Q38" s="176"/>
      <c r="R38" s="176"/>
      <c r="S38" s="176"/>
      <c r="T38" s="169"/>
      <c r="U38" s="176"/>
      <c r="V38" s="176"/>
      <c r="W38" s="176"/>
      <c r="X38" s="176"/>
      <c r="Y38" s="177">
        <f t="shared" si="0"/>
        <v>8801.25</v>
      </c>
      <c r="Z38" s="178">
        <f t="shared" si="1"/>
        <v>10658.125</v>
      </c>
      <c r="AA38" s="199">
        <f t="shared" si="3"/>
        <v>8526.5</v>
      </c>
    </row>
    <row r="39" spans="1:27" ht="15.75" thickBot="1">
      <c r="A39" s="192">
        <v>34</v>
      </c>
      <c r="B39" s="196"/>
      <c r="C39" s="196"/>
      <c r="D39" s="196"/>
      <c r="E39" s="196"/>
      <c r="F39" s="196">
        <v>1517.15</v>
      </c>
      <c r="G39" s="196"/>
      <c r="H39" s="196"/>
      <c r="I39" s="196"/>
      <c r="J39" s="196"/>
      <c r="K39" s="196">
        <v>1280</v>
      </c>
      <c r="L39" s="188"/>
      <c r="M39" s="188">
        <v>1745.67</v>
      </c>
      <c r="N39" s="188"/>
      <c r="O39" s="188"/>
      <c r="P39" s="176"/>
      <c r="Q39" s="176"/>
      <c r="R39" s="176"/>
      <c r="S39" s="176"/>
      <c r="T39" s="169"/>
      <c r="U39" s="176"/>
      <c r="V39" s="176"/>
      <c r="W39" s="176"/>
      <c r="X39" s="176"/>
      <c r="Y39" s="177">
        <f t="shared" si="0"/>
        <v>1280</v>
      </c>
      <c r="Z39" s="178">
        <f t="shared" si="1"/>
        <v>1514.2733333333333</v>
      </c>
      <c r="AA39" s="199">
        <f t="shared" si="3"/>
        <v>1211.4186666666667</v>
      </c>
    </row>
    <row r="40" spans="1:27" ht="15">
      <c r="A40" s="170">
        <v>35</v>
      </c>
      <c r="B40" s="196"/>
      <c r="C40" s="196"/>
      <c r="D40" s="196"/>
      <c r="E40" s="196"/>
      <c r="F40" s="196">
        <v>6725.9</v>
      </c>
      <c r="G40" s="196"/>
      <c r="H40" s="196"/>
      <c r="I40" s="196">
        <v>6053.3</v>
      </c>
      <c r="J40" s="196"/>
      <c r="K40" s="196"/>
      <c r="L40" s="188"/>
      <c r="M40" s="188"/>
      <c r="N40" s="188"/>
      <c r="O40" s="188"/>
      <c r="P40" s="176"/>
      <c r="Q40" s="176"/>
      <c r="R40" s="176"/>
      <c r="S40" s="176"/>
      <c r="T40" s="169"/>
      <c r="U40" s="176"/>
      <c r="V40" s="176"/>
      <c r="W40" s="176"/>
      <c r="X40" s="176"/>
      <c r="Y40" s="177">
        <f t="shared" si="0"/>
        <v>6053.3</v>
      </c>
      <c r="Z40" s="178">
        <f t="shared" si="1"/>
        <v>6389.6</v>
      </c>
      <c r="AA40" s="199">
        <f t="shared" si="3"/>
        <v>5111.68</v>
      </c>
    </row>
    <row r="41" spans="1:27" ht="15.75" thickBot="1">
      <c r="A41" s="192">
        <v>36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88"/>
      <c r="M41" s="188"/>
      <c r="N41" s="188">
        <v>1336</v>
      </c>
      <c r="O41" s="188"/>
      <c r="P41" s="176"/>
      <c r="Q41" s="176"/>
      <c r="R41" s="176"/>
      <c r="S41" s="176"/>
      <c r="T41" s="169"/>
      <c r="U41" s="176"/>
      <c r="V41" s="176"/>
      <c r="W41" s="176"/>
      <c r="X41" s="176"/>
      <c r="Y41" s="177">
        <f t="shared" si="0"/>
        <v>1336</v>
      </c>
      <c r="Z41" s="178">
        <f t="shared" si="1"/>
        <v>1336</v>
      </c>
      <c r="AA41" s="199">
        <f t="shared" si="3"/>
        <v>1068.8</v>
      </c>
    </row>
    <row r="42" spans="1:27" ht="15">
      <c r="A42" s="170">
        <v>37</v>
      </c>
      <c r="B42" s="196"/>
      <c r="C42" s="196"/>
      <c r="D42" s="196"/>
      <c r="E42" s="196"/>
      <c r="F42" s="196"/>
      <c r="G42" s="196"/>
      <c r="H42" s="196"/>
      <c r="I42" s="196">
        <v>1515.57</v>
      </c>
      <c r="J42" s="196"/>
      <c r="K42" s="196"/>
      <c r="L42" s="188"/>
      <c r="M42" s="188"/>
      <c r="N42" s="188">
        <v>1570</v>
      </c>
      <c r="O42" s="188">
        <v>1250</v>
      </c>
      <c r="P42" s="176"/>
      <c r="Q42" s="176"/>
      <c r="R42" s="176"/>
      <c r="S42" s="176"/>
      <c r="T42" s="169"/>
      <c r="U42" s="176"/>
      <c r="V42" s="176"/>
      <c r="W42" s="176"/>
      <c r="X42" s="176"/>
      <c r="Y42" s="177">
        <f t="shared" si="0"/>
        <v>1250</v>
      </c>
      <c r="Z42" s="178">
        <f t="shared" si="1"/>
        <v>1445.1899999999998</v>
      </c>
      <c r="AA42" s="199">
        <f t="shared" si="3"/>
        <v>1156.1519999999998</v>
      </c>
    </row>
    <row r="43" spans="1:27" ht="15.75" thickBot="1">
      <c r="A43" s="192">
        <v>38</v>
      </c>
      <c r="B43" s="196"/>
      <c r="C43" s="196"/>
      <c r="D43" s="196"/>
      <c r="E43" s="196"/>
      <c r="F43" s="196">
        <v>25124</v>
      </c>
      <c r="G43" s="196"/>
      <c r="H43" s="196"/>
      <c r="I43" s="196"/>
      <c r="J43" s="196"/>
      <c r="K43" s="196"/>
      <c r="L43" s="188"/>
      <c r="M43" s="188"/>
      <c r="N43" s="188"/>
      <c r="O43" s="188"/>
      <c r="P43" s="176"/>
      <c r="Q43" s="176"/>
      <c r="R43" s="176"/>
      <c r="S43" s="176"/>
      <c r="T43" s="169"/>
      <c r="U43" s="176"/>
      <c r="V43" s="176"/>
      <c r="W43" s="176"/>
      <c r="X43" s="176"/>
      <c r="Y43" s="177">
        <f t="shared" si="0"/>
        <v>25124</v>
      </c>
      <c r="Z43" s="178">
        <f t="shared" si="1"/>
        <v>25124</v>
      </c>
      <c r="AA43" s="199">
        <f t="shared" si="3"/>
        <v>20099.2</v>
      </c>
    </row>
    <row r="44" spans="1:27" ht="15">
      <c r="A44" s="170">
        <v>39</v>
      </c>
      <c r="B44" s="196"/>
      <c r="C44" s="196">
        <v>13574</v>
      </c>
      <c r="D44" s="196"/>
      <c r="E44" s="196"/>
      <c r="F44" s="196"/>
      <c r="G44" s="196"/>
      <c r="H44" s="196"/>
      <c r="I44" s="196"/>
      <c r="J44" s="196"/>
      <c r="K44" s="196">
        <v>7160</v>
      </c>
      <c r="L44" s="188">
        <v>6600</v>
      </c>
      <c r="M44" s="188">
        <v>7716.88</v>
      </c>
      <c r="N44" s="188">
        <v>8720</v>
      </c>
      <c r="O44" s="188"/>
      <c r="P44" s="176"/>
      <c r="Q44" s="176"/>
      <c r="R44" s="176"/>
      <c r="S44" s="176"/>
      <c r="T44" s="169"/>
      <c r="U44" s="176"/>
      <c r="V44" s="176"/>
      <c r="W44" s="176"/>
      <c r="X44" s="176"/>
      <c r="Y44" s="177">
        <f t="shared" si="0"/>
        <v>6600</v>
      </c>
      <c r="Z44" s="178">
        <f t="shared" si="1"/>
        <v>8754.176</v>
      </c>
      <c r="AA44" s="199">
        <f t="shared" si="3"/>
        <v>7003.3408</v>
      </c>
    </row>
    <row r="45" spans="1:27" ht="15.75" thickBot="1">
      <c r="A45" s="192">
        <v>40</v>
      </c>
      <c r="B45" s="196"/>
      <c r="C45" s="196"/>
      <c r="D45" s="196"/>
      <c r="E45" s="196"/>
      <c r="F45" s="196">
        <v>2700</v>
      </c>
      <c r="G45" s="196"/>
      <c r="H45" s="196"/>
      <c r="I45" s="196">
        <v>449.75</v>
      </c>
      <c r="J45" s="196"/>
      <c r="K45" s="196"/>
      <c r="L45" s="188"/>
      <c r="M45" s="188"/>
      <c r="N45" s="188">
        <v>390</v>
      </c>
      <c r="O45" s="188"/>
      <c r="P45" s="176"/>
      <c r="Q45" s="176"/>
      <c r="R45" s="176"/>
      <c r="S45" s="176"/>
      <c r="T45" s="169"/>
      <c r="U45" s="176"/>
      <c r="V45" s="176"/>
      <c r="W45" s="176"/>
      <c r="X45" s="176"/>
      <c r="Y45" s="177">
        <f t="shared" si="0"/>
        <v>390</v>
      </c>
      <c r="Z45" s="178">
        <f t="shared" si="1"/>
        <v>1179.9166666666667</v>
      </c>
      <c r="AA45" s="199">
        <f t="shared" si="3"/>
        <v>943.9333333333334</v>
      </c>
    </row>
    <row r="46" spans="1:27" ht="15">
      <c r="A46" s="170">
        <v>41</v>
      </c>
      <c r="B46" s="196"/>
      <c r="C46" s="196"/>
      <c r="D46" s="196"/>
      <c r="E46" s="196"/>
      <c r="F46" s="196">
        <v>5190</v>
      </c>
      <c r="G46" s="196"/>
      <c r="H46" s="196"/>
      <c r="I46" s="196"/>
      <c r="J46" s="196"/>
      <c r="K46" s="196"/>
      <c r="L46" s="188"/>
      <c r="M46" s="188"/>
      <c r="N46" s="188"/>
      <c r="O46" s="188"/>
      <c r="P46" s="176"/>
      <c r="Q46" s="176"/>
      <c r="R46" s="176"/>
      <c r="S46" s="176"/>
      <c r="T46" s="169"/>
      <c r="U46" s="176"/>
      <c r="V46" s="176"/>
      <c r="W46" s="176"/>
      <c r="X46" s="176"/>
      <c r="Y46" s="177">
        <f t="shared" si="0"/>
        <v>5190</v>
      </c>
      <c r="Z46" s="178">
        <f t="shared" si="1"/>
        <v>5190</v>
      </c>
      <c r="AA46" s="199">
        <f t="shared" si="3"/>
        <v>4152</v>
      </c>
    </row>
    <row r="47" spans="1:27" ht="15.75" thickBot="1">
      <c r="A47" s="192">
        <v>42</v>
      </c>
      <c r="B47" s="204"/>
      <c r="C47" s="204"/>
      <c r="D47" s="196"/>
      <c r="E47" s="196"/>
      <c r="F47" s="196"/>
      <c r="G47" s="196"/>
      <c r="H47" s="196"/>
      <c r="I47" s="196"/>
      <c r="J47" s="196"/>
      <c r="K47" s="196"/>
      <c r="L47" s="188">
        <v>2388</v>
      </c>
      <c r="M47" s="188">
        <v>3051.76</v>
      </c>
      <c r="N47" s="188">
        <v>3500</v>
      </c>
      <c r="O47" s="188"/>
      <c r="P47" s="176"/>
      <c r="Q47" s="176"/>
      <c r="R47" s="176"/>
      <c r="S47" s="176"/>
      <c r="T47" s="169"/>
      <c r="U47" s="176"/>
      <c r="V47" s="176"/>
      <c r="W47" s="176">
        <v>3</v>
      </c>
      <c r="X47" s="176"/>
      <c r="Y47" s="177">
        <f t="shared" si="0"/>
        <v>2388</v>
      </c>
      <c r="Z47" s="178">
        <f t="shared" si="1"/>
        <v>2979.92</v>
      </c>
      <c r="AA47" s="199">
        <f t="shared" si="3"/>
        <v>2383.936</v>
      </c>
    </row>
    <row r="48" spans="1:25" ht="15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88"/>
      <c r="M48" s="188"/>
      <c r="N48" s="188"/>
      <c r="O48" s="205" t="s">
        <v>92</v>
      </c>
      <c r="P48" s="206"/>
      <c r="Q48" s="206"/>
      <c r="R48" s="206"/>
      <c r="S48" s="206"/>
      <c r="T48" s="207"/>
      <c r="U48" s="206"/>
      <c r="V48" s="206"/>
      <c r="W48" s="206"/>
      <c r="X48" s="206"/>
      <c r="Y48" s="208">
        <f>SUM(Y6:Y47)</f>
        <v>137854.46000000002</v>
      </c>
    </row>
    <row r="49" spans="1:25" ht="15">
      <c r="A49" s="202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88"/>
      <c r="M49" s="188"/>
      <c r="N49" s="188"/>
      <c r="O49" s="188" t="s">
        <v>93</v>
      </c>
      <c r="Y49" s="203">
        <f>Y48*1.2</f>
        <v>165425.352</v>
      </c>
    </row>
    <row r="50" spans="1:15" ht="15">
      <c r="A50" s="201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88"/>
      <c r="M50" s="188"/>
      <c r="N50" s="188"/>
      <c r="O50" s="188"/>
    </row>
  </sheetData>
  <sheetProtection/>
  <mergeCells count="2">
    <mergeCell ref="B1:Y1"/>
    <mergeCell ref="A4:A5"/>
  </mergeCells>
  <conditionalFormatting sqref="P6:X27 P28:U28 W28 B6:O50">
    <cfRule type="cellIs" priority="2" dxfId="1" operator="lessThanOrEqual" stopIfTrue="1">
      <formula>$AA6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Taskov</dc:creator>
  <cp:keywords/>
  <dc:description/>
  <cp:lastModifiedBy>Irina</cp:lastModifiedBy>
  <cp:lastPrinted>2015-10-22T10:08:33Z</cp:lastPrinted>
  <dcterms:created xsi:type="dcterms:W3CDTF">2011-10-14T10:56:41Z</dcterms:created>
  <dcterms:modified xsi:type="dcterms:W3CDTF">2015-11-02T10:26:17Z</dcterms:modified>
  <cp:category/>
  <cp:version/>
  <cp:contentType/>
  <cp:contentStatus/>
</cp:coreProperties>
</file>